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5895" windowHeight="4200" activeTab="0"/>
  </bookViews>
  <sheets>
    <sheet name="BHPAR.ASC" sheetId="1" r:id="rId1"/>
  </sheets>
  <definedNames>
    <definedName name="_xlnm.Print_Area" localSheetId="0">'BHPAR.ASC'!$A$1:$U$527</definedName>
  </definedNames>
  <calcPr fullCalcOnLoad="1"/>
</workbook>
</file>

<file path=xl/sharedStrings.xml><?xml version="1.0" encoding="utf-8"?>
<sst xmlns="http://schemas.openxmlformats.org/spreadsheetml/2006/main" count="392" uniqueCount="133">
  <si>
    <t>Count</t>
  </si>
  <si>
    <t>Mean</t>
  </si>
  <si>
    <t>SD=</t>
  </si>
  <si>
    <t>Mode</t>
  </si>
  <si>
    <t>1-Strongly disagree</t>
  </si>
  <si>
    <t>2-Disagree</t>
  </si>
  <si>
    <t>3-Neutral</t>
  </si>
  <si>
    <t>4-Agree</t>
  </si>
  <si>
    <t>5-Strongly agree</t>
  </si>
  <si>
    <t>Mean:</t>
  </si>
  <si>
    <t>Mode:</t>
  </si>
  <si>
    <t>SD:</t>
  </si>
  <si>
    <t># rating 1</t>
  </si>
  <si>
    <t># rating 2</t>
  </si>
  <si>
    <t># rating 3</t>
  </si>
  <si>
    <t># rating 4</t>
  </si>
  <si>
    <t># rating 5</t>
  </si>
  <si>
    <t>1-First Year</t>
  </si>
  <si>
    <t>2-Second Year</t>
  </si>
  <si>
    <t>3-Third Year</t>
  </si>
  <si>
    <t>4-Four or More</t>
  </si>
  <si>
    <t>1-Parent</t>
  </si>
  <si>
    <t>2-Step-parent</t>
  </si>
  <si>
    <t>3-Guardian</t>
  </si>
  <si>
    <t>4-Foster parent</t>
  </si>
  <si>
    <t>5-Other</t>
  </si>
  <si>
    <t>1-White, Non hispanic</t>
  </si>
  <si>
    <t>2-African American</t>
  </si>
  <si>
    <t>3-Hispanic</t>
  </si>
  <si>
    <t>4-Native American</t>
  </si>
  <si>
    <t xml:space="preserve">5-Asian or Pacific </t>
  </si>
  <si>
    <t xml:space="preserve">  Islander</t>
  </si>
  <si>
    <t>6-Biracial/</t>
  </si>
  <si>
    <t xml:space="preserve"> Multiracial</t>
  </si>
  <si>
    <t xml:space="preserve">Count </t>
  </si>
  <si>
    <t>1-School Bus</t>
  </si>
  <si>
    <t>2-Walk</t>
  </si>
  <si>
    <t>4-Other</t>
  </si>
  <si>
    <t>3-Car</t>
  </si>
  <si>
    <t xml:space="preserve"> </t>
  </si>
  <si>
    <t>1 = K or 1st</t>
  </si>
  <si>
    <t>2 = 2nd grade</t>
  </si>
  <si>
    <t>3 = 3rd grade</t>
  </si>
  <si>
    <t>4 = 4th grade</t>
  </si>
  <si>
    <t>5 = 5th grade</t>
  </si>
  <si>
    <t>6 = 6th grade</t>
  </si>
  <si>
    <t>7 = 7th grade</t>
  </si>
  <si>
    <t>8 = 8th grade</t>
  </si>
  <si>
    <t>9 = 9th grade</t>
  </si>
  <si>
    <t>10 = 10th grade</t>
  </si>
  <si>
    <t>11 = 11th grade</t>
  </si>
  <si>
    <t>12 = 12th grade</t>
  </si>
  <si>
    <t># rating 6</t>
  </si>
  <si>
    <t># rating 7</t>
  </si>
  <si>
    <t># rating 8</t>
  </si>
  <si>
    <t># rating 9</t>
  </si>
  <si>
    <t># rating 10</t>
  </si>
  <si>
    <t># rating 11</t>
  </si>
  <si>
    <t># rating 12</t>
  </si>
  <si>
    <t># rating 13</t>
  </si>
  <si>
    <t># rating 14</t>
  </si>
  <si>
    <t># rating 15</t>
  </si>
  <si>
    <t># rating 16</t>
  </si>
  <si>
    <t># rating 17</t>
  </si>
  <si>
    <t>D2</t>
  </si>
  <si>
    <t>D3</t>
  </si>
  <si>
    <t>D4</t>
  </si>
  <si>
    <t>D5</t>
  </si>
  <si>
    <t>D6</t>
  </si>
  <si>
    <t>D7</t>
  </si>
  <si>
    <t>D8</t>
  </si>
  <si>
    <t>NAME OF SCHOOL:</t>
  </si>
  <si>
    <t>Date:</t>
  </si>
  <si>
    <t>Number of parent forms being analyzed:</t>
  </si>
  <si>
    <t>Start first case of data at y1:</t>
  </si>
  <si>
    <t>Cell  Y1 should be the start of the first row of data, and Y500 or less should be the start of the last row of data (max of 500 cases)</t>
  </si>
  <si>
    <t>Item #</t>
  </si>
  <si>
    <t>Max of 500 cases</t>
  </si>
  <si>
    <t>Subscales on Safe Schools Parent Survey</t>
  </si>
  <si>
    <t>Personal Safety</t>
  </si>
  <si>
    <t>8. My child feels safe in the lunchroom.</t>
  </si>
  <si>
    <t>9. My child feels safe in the school hallways</t>
  </si>
  <si>
    <t>1. Overall I feel this is a safe school.</t>
  </si>
  <si>
    <t>11. My child feels safe going to and coming from school.</t>
  </si>
  <si>
    <t>19. My child feels safe in the classrooms at school.</t>
  </si>
  <si>
    <t>Belongingness</t>
  </si>
  <si>
    <t>14, My child feels he/she belongs at this school.</t>
  </si>
  <si>
    <t>17. My child has friends at this school.</t>
  </si>
  <si>
    <t>27. My child feels that teachers care about him or her as a person.</t>
  </si>
  <si>
    <t>Effective Learning &amp; General Climate</t>
  </si>
  <si>
    <t>3. School rules seem reasonable.</t>
  </si>
  <si>
    <t>4. Students know what behavior is expecgted of them.</t>
  </si>
  <si>
    <t>5. I feel welcome at my child's school.</t>
  </si>
  <si>
    <t>6. My son or daughter is proud of his or her school.</t>
  </si>
  <si>
    <t>18. Parents are informed when a student has a discipline problem at school.</t>
  </si>
  <si>
    <t>23. Teachers make sure school rules are followed.</t>
  </si>
  <si>
    <t>24. I feel teachers care about my child's learning.</t>
  </si>
  <si>
    <t>25. Parentws are involved in activities at school.</t>
  </si>
  <si>
    <t>Personal School Experience</t>
  </si>
  <si>
    <t>2. My child is getting a good eduction at this school.</t>
  </si>
  <si>
    <t>7. My son or daughter is proud of his or her school.</t>
  </si>
  <si>
    <t>21. My child is learning a lot at this school.</t>
  </si>
  <si>
    <t>Major Safety Issues</t>
  </si>
  <si>
    <t>*12. Physical fighting or conflicts happen regularly at school.</t>
  </si>
  <si>
    <t>*16. This year my child has had something worth $10 or more stolen at school.</t>
  </si>
  <si>
    <t>Incivility/ Disruption</t>
  </si>
  <si>
    <t>*10. Threats by one student against another are common at school.</t>
  </si>
  <si>
    <t>*13. Name calling, insults or teasing happen regularly at school.</t>
  </si>
  <si>
    <t>*22. Arguments among students are common as school.</t>
  </si>
  <si>
    <t>Represents a mean on a five point scale:  1=Strongly Disagree to 5= Strongly Agree.</t>
  </si>
  <si>
    <t xml:space="preserve">Items with asterisk (*) were reverse coded so that higher numbers are always  "positive". </t>
  </si>
  <si>
    <t>Score</t>
  </si>
  <si>
    <t>Personal</t>
  </si>
  <si>
    <t>Safety</t>
  </si>
  <si>
    <t>Effective Learn</t>
  </si>
  <si>
    <t>&amp; Climate</t>
  </si>
  <si>
    <t>School</t>
  </si>
  <si>
    <t>Experience</t>
  </si>
  <si>
    <t xml:space="preserve">Major </t>
  </si>
  <si>
    <t>Incivility/</t>
  </si>
  <si>
    <t>Disruption</t>
  </si>
  <si>
    <t>S.D</t>
  </si>
  <si>
    <t>15. School rules are clearly defined &amp; explained so that I can understand them.</t>
  </si>
  <si>
    <t>r-12</t>
  </si>
  <si>
    <t>r-16</t>
  </si>
  <si>
    <t>r-10</t>
  </si>
  <si>
    <t>r-13</t>
  </si>
  <si>
    <t>r-22</t>
  </si>
  <si>
    <t>r-ba</t>
  </si>
  <si>
    <t>r-ar</t>
  </si>
  <si>
    <t>r-ao</t>
  </si>
  <si>
    <t>r-au</t>
  </si>
  <si>
    <t>r-aq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</si>
</sst>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sz val="10"/>
      <name val="Geneva"/>
      <family val="0"/>
    </font>
    <font>
      <b/>
      <sz val="11.25"/>
      <name val="Arial"/>
      <family val="0"/>
    </font>
    <font>
      <b/>
      <sz val="11.75"/>
      <name val="Arial"/>
      <family val="0"/>
    </font>
    <font>
      <b/>
      <sz val="10.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.75"/>
      <name val="Arial"/>
      <family val="0"/>
    </font>
    <font>
      <b/>
      <sz val="14"/>
      <name val="Geneva"/>
      <family val="0"/>
    </font>
    <font>
      <sz val="14"/>
      <name val="Geneva"/>
      <family val="0"/>
    </font>
    <font>
      <sz val="16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165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1. Overall, I feel that this school is a safe school.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5475"/>
          <c:w val="0.845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'BHPAR.ASC'!$AF$507:$AF$511</c:f>
              <c:numCache/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4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D3. What is the age or your oldest child attending this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'BHPAR.ASC'!$O$20:$O$36</c:f>
              <c:numCache/>
            </c:numRef>
          </c:cat>
          <c:val>
            <c:numRef>
              <c:f>'BHPAR.ASC'!$Z$507:$Z$523</c:f>
              <c:numCache/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D5. How long has your oldest child attended this school?</a:t>
            </a:r>
          </a:p>
        </c:rich>
      </c:tx>
      <c:layout>
        <c:manualLayout>
          <c:xMode val="factor"/>
          <c:yMode val="factor"/>
          <c:x val="-0.01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25675"/>
          <c:w val="0.831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'BHPAR.ASC'!$AB$507:$AB$510</c:f>
              <c:numCache/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D6. How are you related to your oldest child attending this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'BHPAR.ASC'!$AC$507:$AC$511</c:f>
              <c:numCache/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D7. What is your racial background?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9025"/>
          <c:w val="0.871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'BHPAR.ASC'!$AD$507:$AD$512</c:f>
              <c:numCache/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D8. How does your child typically get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'BHPAR.ASC'!$AE$507:$AE$510</c:f>
              <c:numCache/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D4. What is the grade of your oldest child attending this school?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0025"/>
          <c:w val="0.876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'BHPAR.ASC'!$AA$507:$AA$518</c:f>
              <c:numCache/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9. My child feels safe in the hallways.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3125"/>
          <c:w val="0.879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'BHPAR.ASC'!$AN$507:$AN$511</c:f>
              <c:numCache/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10. Threats by one student against another are common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25975"/>
          <c:w val="0.771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'BHPAR.ASC'!$AO$507:$AO$511</c:f>
              <c:numCache/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11. My child feels safe goin to and coming from school.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25"/>
          <c:y val="0.168"/>
          <c:w val="0.82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'BHPAR.ASC'!$AP$507:$AP$511</c:f>
              <c:numCache/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12. Physical fighting or conflicts happen regularly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24825"/>
          <c:w val="0.7652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'BHPAR.ASC'!$AQ$507:$AQ$511</c:f>
              <c:numCache/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5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2. My child is getting a good education at this school.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3475"/>
          <c:w val="0.852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'BHPAR.ASC'!$AG$507:$AG$511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13. Name calling, insults or teasing happen regularly at school.
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035"/>
          <c:w val="0.778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'BHPAR.ASC'!$AR$507:$AR$511</c:f>
              <c:numCache/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14. My child feels he/she belongs at this school.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7775"/>
          <c:w val="0.828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'BHPAR.ASC'!$AS$507:$AS$511</c:f>
              <c:numCache/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4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15. School rules are clearly defined and explained so that I can understand them.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255"/>
          <c:w val="0.837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'BHPAR.ASC'!$AT$507:$AT$511</c:f>
              <c:numCache/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16. This year my child has had something worth $10 or more stolen at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1575"/>
          <c:w val="0.847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'BHPAR.ASC'!$AU$507:$AU$511</c:f>
              <c:numCache/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17. My child has friends at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8075"/>
          <c:w val="0.8327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'BHPAR.ASC'!$AV$507:$AV$511</c:f>
              <c:numCache/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18. Parents are informed when a student has a discipline problem at school.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'BHPAR.ASC'!$AW$507:$AW$511</c:f>
              <c:numCache/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19. My child feels safe in the classroom at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2225"/>
          <c:w val="0.890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'BHPAR.ASC'!$AX$507:$AX$511</c:f>
              <c:numCache/>
            </c:numRef>
          </c:val>
        </c:ser>
        <c:axId val="6138567"/>
        <c:axId val="55247104"/>
      </c:bar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20. Students carrying weapons is a problem at my child's school.</a:t>
            </a:r>
          </a:p>
        </c:rich>
      </c:tx>
      <c:layout>
        <c:manualLayout>
          <c:xMode val="factor"/>
          <c:yMode val="factor"/>
          <c:x val="0.02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5"/>
          <c:y val="0.163"/>
          <c:w val="0.766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'BHPAR.ASC'!$AY$507:$AY$511</c:f>
              <c:numCache/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21. My child is learning a lot at this school.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'BHPAR.ASC'!$AZ$507:$AZ$511</c:f>
              <c:numCache/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22. Arguments among students are common at school.
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205"/>
          <c:w val="0.8312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'BHPAR.ASC'!$BA$507:$BA$511</c:f>
              <c:numCache/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6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3. School rules seem reasonable.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11125"/>
          <c:w val="0.775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'BHPAR.ASC'!$AH$507:$AH$511</c:f>
              <c:numCache/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23. Teachers make sure school rules are followed.</a:t>
            </a:r>
          </a:p>
        </c:rich>
      </c:tx>
      <c:layout>
        <c:manualLayout>
          <c:xMode val="factor"/>
          <c:yMode val="factor"/>
          <c:x val="-0.0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4"/>
          <c:w val="0.9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'BHPAR.ASC'!$BB$507:$BB$511</c:f>
              <c:numCache/>
            </c:numRef>
          </c:val>
        </c:ser>
        <c:axId val="7837807"/>
        <c:axId val="3431400"/>
      </c:bar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7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24. I feel teachers care about my child's learning.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925"/>
          <c:w val="0.878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'BHPAR.ASC'!$BC$507:$BC$511</c:f>
              <c:numCache/>
            </c:numRef>
          </c:val>
        </c:ser>
        <c:axId val="30882601"/>
        <c:axId val="9507954"/>
      </c:barChart>
      <c:catAx>
        <c:axId val="3088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25. Parents are involved in activities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225"/>
          <c:w val="0.924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'BHPAR.ASC'!$BD$507:$BD$511</c:f>
              <c:numCache/>
            </c:numRef>
          </c:val>
        </c:ser>
        <c:axId val="18462723"/>
        <c:axId val="31946780"/>
      </c:barChart>
      <c:catAx>
        <c:axId val="1846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6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26. Students use drugs or alcohol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375"/>
          <c:w val="0.84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'BHPAR.ASC'!$BE$507:$BE$511</c:f>
              <c:numCache/>
            </c:numRef>
          </c:val>
        </c:ser>
        <c:axId val="19085565"/>
        <c:axId val="37552358"/>
      </c:barChart>
      <c:catAx>
        <c:axId val="1908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8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27. My child feels that teachers care about him or her as a person.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55"/>
          <c:w val="0.867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'BHPAR.ASC'!$BF$507:$BF$511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26903"/>
        <c:axId val="21842128"/>
      </c:barChart>
      <c:cat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Parents Responding</a:t>
                </a:r>
              </a:p>
            </c:rich>
          </c:tx>
          <c:layout>
            <c:manualLayout>
              <c:xMode val="factor"/>
              <c:yMode val="factor"/>
              <c:x val="0.00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4. Students know what behavior is expected of them.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25"/>
          <c:y val="0.17325"/>
          <c:w val="0.79775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'BHPAR.ASC'!$AI$507:$AI$511</c:f>
              <c:numCache/>
            </c:numRef>
          </c:val>
        </c:ser>
        <c:axId val="22055787"/>
        <c:axId val="64284356"/>
      </c:barChart>
      <c:cat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5. I feel welcome at my child's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4475"/>
          <c:w val="0.859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'BHPAR.ASC'!$AJ$507:$AJ$511</c:f>
              <c:numCache/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6. My son or daughter is proud of his or her school.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1975"/>
          <c:w val="0.831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'BHPAR.ASC'!$AK$507:$AK$511</c:f>
              <c:numCache/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7. My son or daughter generally behaves well in the classroom.</a:t>
            </a:r>
          </a:p>
        </c:rich>
      </c:tx>
      <c:layout>
        <c:manualLayout>
          <c:xMode val="factor"/>
          <c:yMode val="factor"/>
          <c:x val="-0.00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75"/>
          <c:y val="0.19075"/>
          <c:w val="0.812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'BHPAR.ASC'!$AL$507:$AL$511</c:f>
              <c:numCache/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0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8. My child feels safe in the lunchroom.
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"/>
          <c:y val="0.097"/>
          <c:w val="0.817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'BHPAR.ASC'!$AM$507:$AM$511</c:f>
              <c:numCache/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D2. How many of your children attend this school?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"/>
          <c:y val="0.30175"/>
          <c:w val="0.8245"/>
          <c:h val="0.5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'BHPAR.ASC'!$Y$507:$Y$510</c:f>
              <c:numCache/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104775</xdr:rowOff>
    </xdr:from>
    <xdr:to>
      <xdr:col>14</xdr:col>
      <xdr:colOff>0</xdr:colOff>
      <xdr:row>133</xdr:row>
      <xdr:rowOff>114300</xdr:rowOff>
    </xdr:to>
    <xdr:graphicFrame>
      <xdr:nvGraphicFramePr>
        <xdr:cNvPr id="1" name="Chart 1"/>
        <xdr:cNvGraphicFramePr/>
      </xdr:nvGraphicFramePr>
      <xdr:xfrm>
        <a:off x="0" y="24307800"/>
        <a:ext cx="41624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135</xdr:row>
      <xdr:rowOff>76200</xdr:rowOff>
    </xdr:from>
    <xdr:to>
      <xdr:col>14</xdr:col>
      <xdr:colOff>0</xdr:colOff>
      <xdr:row>147</xdr:row>
      <xdr:rowOff>0</xdr:rowOff>
    </xdr:to>
    <xdr:graphicFrame>
      <xdr:nvGraphicFramePr>
        <xdr:cNvPr id="2" name="Chart 2"/>
        <xdr:cNvGraphicFramePr/>
      </xdr:nvGraphicFramePr>
      <xdr:xfrm>
        <a:off x="28575" y="27079575"/>
        <a:ext cx="41338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147</xdr:row>
      <xdr:rowOff>123825</xdr:rowOff>
    </xdr:from>
    <xdr:to>
      <xdr:col>13</xdr:col>
      <xdr:colOff>285750</xdr:colOff>
      <xdr:row>159</xdr:row>
      <xdr:rowOff>133350</xdr:rowOff>
    </xdr:to>
    <xdr:graphicFrame>
      <xdr:nvGraphicFramePr>
        <xdr:cNvPr id="3" name="Chart 3"/>
        <xdr:cNvGraphicFramePr/>
      </xdr:nvGraphicFramePr>
      <xdr:xfrm>
        <a:off x="47625" y="29527500"/>
        <a:ext cx="41052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161</xdr:row>
      <xdr:rowOff>114300</xdr:rowOff>
    </xdr:from>
    <xdr:to>
      <xdr:col>14</xdr:col>
      <xdr:colOff>0</xdr:colOff>
      <xdr:row>173</xdr:row>
      <xdr:rowOff>161925</xdr:rowOff>
    </xdr:to>
    <xdr:graphicFrame>
      <xdr:nvGraphicFramePr>
        <xdr:cNvPr id="4" name="Chart 4"/>
        <xdr:cNvGraphicFramePr/>
      </xdr:nvGraphicFramePr>
      <xdr:xfrm>
        <a:off x="28575" y="32280225"/>
        <a:ext cx="41338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174</xdr:row>
      <xdr:rowOff>180975</xdr:rowOff>
    </xdr:from>
    <xdr:to>
      <xdr:col>14</xdr:col>
      <xdr:colOff>9525</xdr:colOff>
      <xdr:row>186</xdr:row>
      <xdr:rowOff>123825</xdr:rowOff>
    </xdr:to>
    <xdr:graphicFrame>
      <xdr:nvGraphicFramePr>
        <xdr:cNvPr id="5" name="Chart 5"/>
        <xdr:cNvGraphicFramePr/>
      </xdr:nvGraphicFramePr>
      <xdr:xfrm>
        <a:off x="57150" y="34947225"/>
        <a:ext cx="41148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187</xdr:row>
      <xdr:rowOff>133350</xdr:rowOff>
    </xdr:from>
    <xdr:to>
      <xdr:col>13</xdr:col>
      <xdr:colOff>285750</xdr:colOff>
      <xdr:row>199</xdr:row>
      <xdr:rowOff>161925</xdr:rowOff>
    </xdr:to>
    <xdr:graphicFrame>
      <xdr:nvGraphicFramePr>
        <xdr:cNvPr id="6" name="Chart 6"/>
        <xdr:cNvGraphicFramePr/>
      </xdr:nvGraphicFramePr>
      <xdr:xfrm>
        <a:off x="76200" y="37499925"/>
        <a:ext cx="40767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201</xdr:row>
      <xdr:rowOff>133350</xdr:rowOff>
    </xdr:from>
    <xdr:to>
      <xdr:col>13</xdr:col>
      <xdr:colOff>285750</xdr:colOff>
      <xdr:row>213</xdr:row>
      <xdr:rowOff>19050</xdr:rowOff>
    </xdr:to>
    <xdr:graphicFrame>
      <xdr:nvGraphicFramePr>
        <xdr:cNvPr id="7" name="Chart 7"/>
        <xdr:cNvGraphicFramePr/>
      </xdr:nvGraphicFramePr>
      <xdr:xfrm>
        <a:off x="47625" y="40224075"/>
        <a:ext cx="4105275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213</xdr:row>
      <xdr:rowOff>133350</xdr:rowOff>
    </xdr:from>
    <xdr:to>
      <xdr:col>13</xdr:col>
      <xdr:colOff>285750</xdr:colOff>
      <xdr:row>225</xdr:row>
      <xdr:rowOff>0</xdr:rowOff>
    </xdr:to>
    <xdr:graphicFrame>
      <xdr:nvGraphicFramePr>
        <xdr:cNvPr id="8" name="Chart 8"/>
        <xdr:cNvGraphicFramePr/>
      </xdr:nvGraphicFramePr>
      <xdr:xfrm>
        <a:off x="57150" y="42624375"/>
        <a:ext cx="409575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7</xdr:row>
      <xdr:rowOff>66675</xdr:rowOff>
    </xdr:from>
    <xdr:to>
      <xdr:col>14</xdr:col>
      <xdr:colOff>9525</xdr:colOff>
      <xdr:row>18</xdr:row>
      <xdr:rowOff>76200</xdr:rowOff>
    </xdr:to>
    <xdr:graphicFrame>
      <xdr:nvGraphicFramePr>
        <xdr:cNvPr id="9" name="Chart 27"/>
        <xdr:cNvGraphicFramePr/>
      </xdr:nvGraphicFramePr>
      <xdr:xfrm>
        <a:off x="66675" y="1466850"/>
        <a:ext cx="4105275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22</xdr:row>
      <xdr:rowOff>47625</xdr:rowOff>
    </xdr:from>
    <xdr:to>
      <xdr:col>13</xdr:col>
      <xdr:colOff>247650</xdr:colOff>
      <xdr:row>39</xdr:row>
      <xdr:rowOff>104775</xdr:rowOff>
    </xdr:to>
    <xdr:graphicFrame>
      <xdr:nvGraphicFramePr>
        <xdr:cNvPr id="10" name="Chart 28"/>
        <xdr:cNvGraphicFramePr/>
      </xdr:nvGraphicFramePr>
      <xdr:xfrm>
        <a:off x="57150" y="4448175"/>
        <a:ext cx="4057650" cy="3457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65</xdr:row>
      <xdr:rowOff>47625</xdr:rowOff>
    </xdr:from>
    <xdr:to>
      <xdr:col>13</xdr:col>
      <xdr:colOff>285750</xdr:colOff>
      <xdr:row>76</xdr:row>
      <xdr:rowOff>85725</xdr:rowOff>
    </xdr:to>
    <xdr:graphicFrame>
      <xdr:nvGraphicFramePr>
        <xdr:cNvPr id="11" name="Chart 29"/>
        <xdr:cNvGraphicFramePr/>
      </xdr:nvGraphicFramePr>
      <xdr:xfrm>
        <a:off x="47625" y="13049250"/>
        <a:ext cx="4105275" cy="2238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82</xdr:row>
      <xdr:rowOff>104775</xdr:rowOff>
    </xdr:from>
    <xdr:to>
      <xdr:col>13</xdr:col>
      <xdr:colOff>285750</xdr:colOff>
      <xdr:row>93</xdr:row>
      <xdr:rowOff>57150</xdr:rowOff>
    </xdr:to>
    <xdr:graphicFrame>
      <xdr:nvGraphicFramePr>
        <xdr:cNvPr id="12" name="Chart 30"/>
        <xdr:cNvGraphicFramePr/>
      </xdr:nvGraphicFramePr>
      <xdr:xfrm>
        <a:off x="57150" y="16506825"/>
        <a:ext cx="409575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96</xdr:row>
      <xdr:rowOff>9525</xdr:rowOff>
    </xdr:from>
    <xdr:to>
      <xdr:col>14</xdr:col>
      <xdr:colOff>0</xdr:colOff>
      <xdr:row>107</xdr:row>
      <xdr:rowOff>76200</xdr:rowOff>
    </xdr:to>
    <xdr:graphicFrame>
      <xdr:nvGraphicFramePr>
        <xdr:cNvPr id="13" name="Chart 31"/>
        <xdr:cNvGraphicFramePr/>
      </xdr:nvGraphicFramePr>
      <xdr:xfrm>
        <a:off x="47625" y="19211925"/>
        <a:ext cx="4114800" cy="2266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47625</xdr:colOff>
      <xdr:row>109</xdr:row>
      <xdr:rowOff>9525</xdr:rowOff>
    </xdr:from>
    <xdr:to>
      <xdr:col>13</xdr:col>
      <xdr:colOff>276225</xdr:colOff>
      <xdr:row>119</xdr:row>
      <xdr:rowOff>47625</xdr:rowOff>
    </xdr:to>
    <xdr:graphicFrame>
      <xdr:nvGraphicFramePr>
        <xdr:cNvPr id="14" name="Chart 32"/>
        <xdr:cNvGraphicFramePr/>
      </xdr:nvGraphicFramePr>
      <xdr:xfrm>
        <a:off x="47625" y="21812250"/>
        <a:ext cx="4095750" cy="2038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43</xdr:row>
      <xdr:rowOff>76200</xdr:rowOff>
    </xdr:from>
    <xdr:to>
      <xdr:col>13</xdr:col>
      <xdr:colOff>276225</xdr:colOff>
      <xdr:row>59</xdr:row>
      <xdr:rowOff>161925</xdr:rowOff>
    </xdr:to>
    <xdr:graphicFrame>
      <xdr:nvGraphicFramePr>
        <xdr:cNvPr id="15" name="Chart 36"/>
        <xdr:cNvGraphicFramePr/>
      </xdr:nvGraphicFramePr>
      <xdr:xfrm>
        <a:off x="57150" y="8677275"/>
        <a:ext cx="4086225" cy="3286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225</xdr:row>
      <xdr:rowOff>152400</xdr:rowOff>
    </xdr:from>
    <xdr:to>
      <xdr:col>13</xdr:col>
      <xdr:colOff>276225</xdr:colOff>
      <xdr:row>239</xdr:row>
      <xdr:rowOff>152400</xdr:rowOff>
    </xdr:to>
    <xdr:graphicFrame>
      <xdr:nvGraphicFramePr>
        <xdr:cNvPr id="16" name="Chart 37"/>
        <xdr:cNvGraphicFramePr/>
      </xdr:nvGraphicFramePr>
      <xdr:xfrm>
        <a:off x="9525" y="45043725"/>
        <a:ext cx="4133850" cy="2724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241</xdr:row>
      <xdr:rowOff>76200</xdr:rowOff>
    </xdr:from>
    <xdr:to>
      <xdr:col>14</xdr:col>
      <xdr:colOff>0</xdr:colOff>
      <xdr:row>254</xdr:row>
      <xdr:rowOff>38100</xdr:rowOff>
    </xdr:to>
    <xdr:graphicFrame>
      <xdr:nvGraphicFramePr>
        <xdr:cNvPr id="17" name="Chart 38"/>
        <xdr:cNvGraphicFramePr/>
      </xdr:nvGraphicFramePr>
      <xdr:xfrm>
        <a:off x="28575" y="48091725"/>
        <a:ext cx="4133850" cy="2562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255</xdr:row>
      <xdr:rowOff>76200</xdr:rowOff>
    </xdr:from>
    <xdr:to>
      <xdr:col>14</xdr:col>
      <xdr:colOff>0</xdr:colOff>
      <xdr:row>266</xdr:row>
      <xdr:rowOff>47625</xdr:rowOff>
    </xdr:to>
    <xdr:graphicFrame>
      <xdr:nvGraphicFramePr>
        <xdr:cNvPr id="18" name="Chart 39"/>
        <xdr:cNvGraphicFramePr/>
      </xdr:nvGraphicFramePr>
      <xdr:xfrm>
        <a:off x="28575" y="50892075"/>
        <a:ext cx="4133850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267</xdr:row>
      <xdr:rowOff>57150</xdr:rowOff>
    </xdr:from>
    <xdr:to>
      <xdr:col>14</xdr:col>
      <xdr:colOff>0</xdr:colOff>
      <xdr:row>279</xdr:row>
      <xdr:rowOff>114300</xdr:rowOff>
    </xdr:to>
    <xdr:graphicFrame>
      <xdr:nvGraphicFramePr>
        <xdr:cNvPr id="19" name="Chart 40"/>
        <xdr:cNvGraphicFramePr/>
      </xdr:nvGraphicFramePr>
      <xdr:xfrm>
        <a:off x="28575" y="53273325"/>
        <a:ext cx="413385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282</xdr:row>
      <xdr:rowOff>47625</xdr:rowOff>
    </xdr:from>
    <xdr:to>
      <xdr:col>14</xdr:col>
      <xdr:colOff>0</xdr:colOff>
      <xdr:row>293</xdr:row>
      <xdr:rowOff>152400</xdr:rowOff>
    </xdr:to>
    <xdr:graphicFrame>
      <xdr:nvGraphicFramePr>
        <xdr:cNvPr id="20" name="Chart 41"/>
        <xdr:cNvGraphicFramePr/>
      </xdr:nvGraphicFramePr>
      <xdr:xfrm>
        <a:off x="57150" y="56178450"/>
        <a:ext cx="4105275" cy="2305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294</xdr:row>
      <xdr:rowOff>190500</xdr:rowOff>
    </xdr:from>
    <xdr:to>
      <xdr:col>13</xdr:col>
      <xdr:colOff>285750</xdr:colOff>
      <xdr:row>306</xdr:row>
      <xdr:rowOff>28575</xdr:rowOff>
    </xdr:to>
    <xdr:graphicFrame>
      <xdr:nvGraphicFramePr>
        <xdr:cNvPr id="21" name="Chart 42"/>
        <xdr:cNvGraphicFramePr/>
      </xdr:nvGraphicFramePr>
      <xdr:xfrm>
        <a:off x="28575" y="58721625"/>
        <a:ext cx="4124325" cy="22383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307</xdr:row>
      <xdr:rowOff>19050</xdr:rowOff>
    </xdr:from>
    <xdr:to>
      <xdr:col>13</xdr:col>
      <xdr:colOff>266700</xdr:colOff>
      <xdr:row>319</xdr:row>
      <xdr:rowOff>104775</xdr:rowOff>
    </xdr:to>
    <xdr:graphicFrame>
      <xdr:nvGraphicFramePr>
        <xdr:cNvPr id="22" name="Chart 43"/>
        <xdr:cNvGraphicFramePr/>
      </xdr:nvGraphicFramePr>
      <xdr:xfrm>
        <a:off x="19050" y="61150500"/>
        <a:ext cx="4114800" cy="2447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47625</xdr:colOff>
      <xdr:row>321</xdr:row>
      <xdr:rowOff>180975</xdr:rowOff>
    </xdr:from>
    <xdr:to>
      <xdr:col>14</xdr:col>
      <xdr:colOff>0</xdr:colOff>
      <xdr:row>334</xdr:row>
      <xdr:rowOff>0</xdr:rowOff>
    </xdr:to>
    <xdr:graphicFrame>
      <xdr:nvGraphicFramePr>
        <xdr:cNvPr id="23" name="Chart 44"/>
        <xdr:cNvGraphicFramePr/>
      </xdr:nvGraphicFramePr>
      <xdr:xfrm>
        <a:off x="47625" y="64074675"/>
        <a:ext cx="4114800" cy="2419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335</xdr:row>
      <xdr:rowOff>38100</xdr:rowOff>
    </xdr:from>
    <xdr:to>
      <xdr:col>14</xdr:col>
      <xdr:colOff>0</xdr:colOff>
      <xdr:row>346</xdr:row>
      <xdr:rowOff>85725</xdr:rowOff>
    </xdr:to>
    <xdr:graphicFrame>
      <xdr:nvGraphicFramePr>
        <xdr:cNvPr id="24" name="Chart 45"/>
        <xdr:cNvGraphicFramePr/>
      </xdr:nvGraphicFramePr>
      <xdr:xfrm>
        <a:off x="57150" y="66732150"/>
        <a:ext cx="4105275" cy="2247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28575</xdr:colOff>
      <xdr:row>347</xdr:row>
      <xdr:rowOff>85725</xdr:rowOff>
    </xdr:from>
    <xdr:to>
      <xdr:col>13</xdr:col>
      <xdr:colOff>285750</xdr:colOff>
      <xdr:row>359</xdr:row>
      <xdr:rowOff>104775</xdr:rowOff>
    </xdr:to>
    <xdr:graphicFrame>
      <xdr:nvGraphicFramePr>
        <xdr:cNvPr id="25" name="Chart 47"/>
        <xdr:cNvGraphicFramePr/>
      </xdr:nvGraphicFramePr>
      <xdr:xfrm>
        <a:off x="28575" y="69180075"/>
        <a:ext cx="4124325" cy="2419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47625</xdr:colOff>
      <xdr:row>361</xdr:row>
      <xdr:rowOff>38100</xdr:rowOff>
    </xdr:from>
    <xdr:to>
      <xdr:col>14</xdr:col>
      <xdr:colOff>0</xdr:colOff>
      <xdr:row>373</xdr:row>
      <xdr:rowOff>152400</xdr:rowOff>
    </xdr:to>
    <xdr:graphicFrame>
      <xdr:nvGraphicFramePr>
        <xdr:cNvPr id="26" name="Chart 48"/>
        <xdr:cNvGraphicFramePr/>
      </xdr:nvGraphicFramePr>
      <xdr:xfrm>
        <a:off x="47625" y="71885175"/>
        <a:ext cx="4114800" cy="2514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374</xdr:row>
      <xdr:rowOff>161925</xdr:rowOff>
    </xdr:from>
    <xdr:to>
      <xdr:col>13</xdr:col>
      <xdr:colOff>276225</xdr:colOff>
      <xdr:row>385</xdr:row>
      <xdr:rowOff>180975</xdr:rowOff>
    </xdr:to>
    <xdr:graphicFrame>
      <xdr:nvGraphicFramePr>
        <xdr:cNvPr id="27" name="Chart 50"/>
        <xdr:cNvGraphicFramePr/>
      </xdr:nvGraphicFramePr>
      <xdr:xfrm>
        <a:off x="0" y="74609325"/>
        <a:ext cx="4143375" cy="2219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47625</xdr:colOff>
      <xdr:row>387</xdr:row>
      <xdr:rowOff>95250</xdr:rowOff>
    </xdr:from>
    <xdr:to>
      <xdr:col>13</xdr:col>
      <xdr:colOff>285750</xdr:colOff>
      <xdr:row>399</xdr:row>
      <xdr:rowOff>123825</xdr:rowOff>
    </xdr:to>
    <xdr:graphicFrame>
      <xdr:nvGraphicFramePr>
        <xdr:cNvPr id="28" name="Chart 51"/>
        <xdr:cNvGraphicFramePr/>
      </xdr:nvGraphicFramePr>
      <xdr:xfrm>
        <a:off x="47625" y="77142975"/>
        <a:ext cx="4105275" cy="2428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401</xdr:row>
      <xdr:rowOff>95250</xdr:rowOff>
    </xdr:from>
    <xdr:to>
      <xdr:col>14</xdr:col>
      <xdr:colOff>0</xdr:colOff>
      <xdr:row>413</xdr:row>
      <xdr:rowOff>47625</xdr:rowOff>
    </xdr:to>
    <xdr:graphicFrame>
      <xdr:nvGraphicFramePr>
        <xdr:cNvPr id="29" name="Chart 52"/>
        <xdr:cNvGraphicFramePr/>
      </xdr:nvGraphicFramePr>
      <xdr:xfrm>
        <a:off x="47625" y="79943325"/>
        <a:ext cx="4114800" cy="2352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47625</xdr:colOff>
      <xdr:row>414</xdr:row>
      <xdr:rowOff>85725</xdr:rowOff>
    </xdr:from>
    <xdr:to>
      <xdr:col>14</xdr:col>
      <xdr:colOff>0</xdr:colOff>
      <xdr:row>426</xdr:row>
      <xdr:rowOff>66675</xdr:rowOff>
    </xdr:to>
    <xdr:graphicFrame>
      <xdr:nvGraphicFramePr>
        <xdr:cNvPr id="30" name="Chart 53"/>
        <xdr:cNvGraphicFramePr/>
      </xdr:nvGraphicFramePr>
      <xdr:xfrm>
        <a:off x="47625" y="82534125"/>
        <a:ext cx="4114800" cy="2381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19050</xdr:colOff>
      <xdr:row>427</xdr:row>
      <xdr:rowOff>66675</xdr:rowOff>
    </xdr:from>
    <xdr:to>
      <xdr:col>13</xdr:col>
      <xdr:colOff>285750</xdr:colOff>
      <xdr:row>439</xdr:row>
      <xdr:rowOff>95250</xdr:rowOff>
    </xdr:to>
    <xdr:graphicFrame>
      <xdr:nvGraphicFramePr>
        <xdr:cNvPr id="31" name="Chart 54"/>
        <xdr:cNvGraphicFramePr/>
      </xdr:nvGraphicFramePr>
      <xdr:xfrm>
        <a:off x="19050" y="85115400"/>
        <a:ext cx="4133850" cy="2428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441</xdr:row>
      <xdr:rowOff>28575</xdr:rowOff>
    </xdr:from>
    <xdr:to>
      <xdr:col>14</xdr:col>
      <xdr:colOff>0</xdr:colOff>
      <xdr:row>453</xdr:row>
      <xdr:rowOff>0</xdr:rowOff>
    </xdr:to>
    <xdr:graphicFrame>
      <xdr:nvGraphicFramePr>
        <xdr:cNvPr id="32" name="Chart 55"/>
        <xdr:cNvGraphicFramePr/>
      </xdr:nvGraphicFramePr>
      <xdr:xfrm>
        <a:off x="57150" y="87877650"/>
        <a:ext cx="4105275" cy="23717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28575</xdr:colOff>
      <xdr:row>455</xdr:row>
      <xdr:rowOff>0</xdr:rowOff>
    </xdr:from>
    <xdr:to>
      <xdr:col>14</xdr:col>
      <xdr:colOff>0</xdr:colOff>
      <xdr:row>465</xdr:row>
      <xdr:rowOff>190500</xdr:rowOff>
    </xdr:to>
    <xdr:graphicFrame>
      <xdr:nvGraphicFramePr>
        <xdr:cNvPr id="33" name="Chart 59"/>
        <xdr:cNvGraphicFramePr/>
      </xdr:nvGraphicFramePr>
      <xdr:xfrm>
        <a:off x="28575" y="90649425"/>
        <a:ext cx="4133850" cy="21907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19050</xdr:colOff>
      <xdr:row>467</xdr:row>
      <xdr:rowOff>123825</xdr:rowOff>
    </xdr:from>
    <xdr:to>
      <xdr:col>14</xdr:col>
      <xdr:colOff>0</xdr:colOff>
      <xdr:row>479</xdr:row>
      <xdr:rowOff>95250</xdr:rowOff>
    </xdr:to>
    <xdr:graphicFrame>
      <xdr:nvGraphicFramePr>
        <xdr:cNvPr id="34" name="Chart 60"/>
        <xdr:cNvGraphicFramePr/>
      </xdr:nvGraphicFramePr>
      <xdr:xfrm>
        <a:off x="19050" y="93173550"/>
        <a:ext cx="4143375" cy="2371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6"/>
  <sheetViews>
    <sheetView tabSelected="1" workbookViewId="0" topLeftCell="AY1">
      <selection activeCell="BJ1" sqref="BJ1"/>
    </sheetView>
  </sheetViews>
  <sheetFormatPr defaultColWidth="9.00390625" defaultRowHeight="12"/>
  <cols>
    <col min="1" max="1" width="4.125" style="0" bestFit="1" customWidth="1"/>
    <col min="2" max="7" width="3.875" style="0" customWidth="1"/>
    <col min="8" max="8" width="4.00390625" style="0" customWidth="1"/>
    <col min="9" max="17" width="3.875" style="0" customWidth="1"/>
    <col min="18" max="18" width="8.625" style="0" customWidth="1"/>
    <col min="19" max="19" width="4.75390625" style="0" customWidth="1"/>
    <col min="20" max="20" width="9.125" style="6" customWidth="1"/>
    <col min="21" max="21" width="8.375" style="0" customWidth="1"/>
    <col min="22" max="23" width="3.875" style="0" customWidth="1"/>
    <col min="24" max="24" width="4.125" style="0" customWidth="1"/>
    <col min="25" max="39" width="3.875" style="0" customWidth="1"/>
    <col min="40" max="40" width="4.25390625" style="0" customWidth="1"/>
    <col min="41" max="45" width="3.875" style="0" customWidth="1"/>
    <col min="46" max="46" width="4.125" style="0" customWidth="1"/>
    <col min="47" max="47" width="4.375" style="0" customWidth="1"/>
    <col min="48" max="52" width="3.875" style="0" customWidth="1"/>
    <col min="53" max="53" width="4.375" style="0" customWidth="1"/>
    <col min="54" max="56" width="3.875" style="0" customWidth="1"/>
    <col min="57" max="58" width="4.125" style="0" bestFit="1" customWidth="1"/>
    <col min="59" max="64" width="11.375" style="0" customWidth="1"/>
    <col min="65" max="65" width="6.375" style="0" customWidth="1"/>
    <col min="66" max="66" width="5.75390625" style="0" customWidth="1"/>
    <col min="67" max="67" width="5.875" style="0" customWidth="1"/>
    <col min="68" max="68" width="5.75390625" style="0" customWidth="1"/>
    <col min="69" max="69" width="6.125" style="0" customWidth="1"/>
    <col min="70" max="70" width="4.25390625" style="0" customWidth="1"/>
    <col min="71" max="71" width="4.375" style="0" customWidth="1"/>
    <col min="72" max="16384" width="11.375" style="0" customWidth="1"/>
  </cols>
  <sheetData>
    <row r="1" spans="1:71" ht="15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7" t="s">
        <v>74</v>
      </c>
      <c r="S1" s="2"/>
      <c r="U1" s="2"/>
      <c r="BG1">
        <f>Y1+F1+G1+I1+Q1/5</f>
        <v>0</v>
      </c>
      <c r="BH1">
        <f>AS1+AV1+BF1</f>
        <v>0</v>
      </c>
      <c r="BK1" t="e">
        <f>BM1+BN1</f>
        <v>#N/A</v>
      </c>
      <c r="BL1" t="e">
        <f>BO1+BP1+BQ1</f>
        <v>#N/A</v>
      </c>
      <c r="BM1" t="e">
        <f>LOOKUP(AQ1,BR1:BS5)</f>
        <v>#N/A</v>
      </c>
      <c r="BN1" t="e">
        <f>LOOKUP(AU1,BR1:BS5)</f>
        <v>#N/A</v>
      </c>
      <c r="BO1" t="e">
        <f>LOOKUP(AO1,BR1:BS5)</f>
        <v>#N/A</v>
      </c>
      <c r="BP1" t="e">
        <f>LOOKUP(AR1,BR1:BS5)</f>
        <v>#N/A</v>
      </c>
      <c r="BQ1" t="e">
        <f>LOOKUP(BA1,BR1:BS5)</f>
        <v>#N/A</v>
      </c>
      <c r="BR1">
        <v>1</v>
      </c>
      <c r="BS1">
        <v>5</v>
      </c>
    </row>
    <row r="2" spans="1:7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 t="s">
        <v>77</v>
      </c>
      <c r="S2" s="2"/>
      <c r="T2" s="7"/>
      <c r="U2" s="2"/>
      <c r="BK2" t="e">
        <f>BM2+BN2</f>
        <v>#N/A</v>
      </c>
      <c r="BM2" t="e">
        <f>LOOKUP(AQ2,BR1:BS5)</f>
        <v>#N/A</v>
      </c>
      <c r="BN2" t="e">
        <f>LOOKUP(AU2,BR1:BS6)</f>
        <v>#N/A</v>
      </c>
      <c r="BO2" t="e">
        <f>LOOKUP(AO2,BR1:BS5)</f>
        <v>#N/A</v>
      </c>
      <c r="BP2" t="e">
        <f>LOOKUP(AR2,BR1:BS5)</f>
        <v>#N/A</v>
      </c>
      <c r="BQ2" t="e">
        <f>LOOKUP(BA2,BR1:BS5)</f>
        <v>#N/A</v>
      </c>
      <c r="BR2">
        <v>2</v>
      </c>
      <c r="BS2">
        <v>4</v>
      </c>
    </row>
    <row r="3" spans="1:71" ht="15.75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U3" s="2"/>
      <c r="BK3">
        <f>BM3+BN3</f>
        <v>0</v>
      </c>
      <c r="BR3">
        <v>3</v>
      </c>
      <c r="BS3">
        <v>3</v>
      </c>
    </row>
    <row r="4" spans="1:7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U4" s="2"/>
      <c r="BK4">
        <f>BM4+BN4</f>
        <v>0</v>
      </c>
      <c r="BR4">
        <v>4</v>
      </c>
      <c r="BS4">
        <v>2</v>
      </c>
    </row>
    <row r="5" spans="1:71" ht="15.75">
      <c r="A5" s="1" t="s">
        <v>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U5" s="2"/>
      <c r="BK5">
        <f>BM5+BN5</f>
        <v>0</v>
      </c>
      <c r="BR5">
        <v>5</v>
      </c>
      <c r="BS5">
        <v>1</v>
      </c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U6" s="2"/>
    </row>
    <row r="7" spans="1:2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U7" s="2"/>
    </row>
    <row r="8" spans="1:2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U8" s="2"/>
    </row>
    <row r="9" spans="1:2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>
        <v>1</v>
      </c>
      <c r="P9" s="2"/>
      <c r="Q9" s="2"/>
      <c r="R9" s="2"/>
      <c r="S9" s="2">
        <f>Y507</f>
        <v>0</v>
      </c>
      <c r="T9" s="7" t="e">
        <f>S9/S14</f>
        <v>#DIV/0!</v>
      </c>
      <c r="U9" s="2"/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>
        <v>2</v>
      </c>
      <c r="P10" s="2"/>
      <c r="Q10" s="2"/>
      <c r="R10" s="2"/>
      <c r="S10" s="2">
        <f>Y508</f>
        <v>0</v>
      </c>
      <c r="T10" s="7" t="e">
        <f>S10/S14</f>
        <v>#DIV/0!</v>
      </c>
      <c r="U10" s="2"/>
    </row>
    <row r="11" spans="1:2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>
        <v>3</v>
      </c>
      <c r="P11" s="2"/>
      <c r="Q11" s="2"/>
      <c r="R11" s="2"/>
      <c r="S11" s="2">
        <f>Y509</f>
        <v>0</v>
      </c>
      <c r="T11" s="7" t="e">
        <f>S11/S14</f>
        <v>#DIV/0!</v>
      </c>
      <c r="U11" s="2"/>
    </row>
    <row r="12" spans="3:21" ht="15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>
        <v>4</v>
      </c>
      <c r="P12" s="2"/>
      <c r="Q12" s="2"/>
      <c r="R12" s="2"/>
      <c r="S12" s="2">
        <f>Y510</f>
        <v>0</v>
      </c>
      <c r="T12" s="7" t="e">
        <f>S12/S14</f>
        <v>#DIV/0!</v>
      </c>
      <c r="U12" s="2"/>
    </row>
    <row r="13" spans="3:21" ht="15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7"/>
      <c r="U13" s="2"/>
    </row>
    <row r="14" spans="3:21" ht="15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 t="s">
        <v>0</v>
      </c>
      <c r="P14" s="2"/>
      <c r="Q14" s="2"/>
      <c r="R14" s="2"/>
      <c r="S14" s="2">
        <f>Y524</f>
        <v>0</v>
      </c>
      <c r="T14" s="7" t="e">
        <f>S14/S14</f>
        <v>#DIV/0!</v>
      </c>
      <c r="U14" s="2"/>
    </row>
    <row r="15" spans="1:2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1</v>
      </c>
      <c r="P15" s="4"/>
      <c r="Q15" s="2"/>
      <c r="R15" s="2"/>
      <c r="S15" s="2" t="e">
        <f>Y503</f>
        <v>#DIV/0!</v>
      </c>
      <c r="T15" s="7"/>
      <c r="U15" s="2"/>
    </row>
    <row r="16" spans="1:2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 t="s">
        <v>2</v>
      </c>
      <c r="P16" s="4"/>
      <c r="Q16" s="2"/>
      <c r="R16" s="2"/>
      <c r="S16" s="2" t="e">
        <f>Y504</f>
        <v>#DIV/0!</v>
      </c>
      <c r="T16" s="7"/>
      <c r="U16" s="2"/>
    </row>
    <row r="17" spans="1:2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 t="s">
        <v>3</v>
      </c>
      <c r="P17" s="4"/>
      <c r="Q17" s="2"/>
      <c r="R17" s="2"/>
      <c r="S17" s="2" t="e">
        <f>Y505</f>
        <v>#N/A</v>
      </c>
      <c r="T17" s="7"/>
      <c r="U17" s="2"/>
    </row>
    <row r="18" spans="1:2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U18" s="2"/>
    </row>
    <row r="19" spans="1:2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U19" s="2"/>
    </row>
    <row r="20" spans="1:2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5</v>
      </c>
      <c r="P20" s="2"/>
      <c r="Q20" s="2"/>
      <c r="R20" s="2"/>
      <c r="S20" s="2">
        <f>Z507</f>
        <v>0</v>
      </c>
      <c r="T20" s="7" t="e">
        <f>S20/S37</f>
        <v>#DIV/0!</v>
      </c>
      <c r="U20" s="2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v>6</v>
      </c>
      <c r="P21" s="2"/>
      <c r="Q21" s="2"/>
      <c r="R21" s="2"/>
      <c r="S21" s="2">
        <f>Z508</f>
        <v>0</v>
      </c>
      <c r="T21" s="7" t="e">
        <f>S21/S37</f>
        <v>#DIV/0!</v>
      </c>
      <c r="U21" s="2"/>
    </row>
    <row r="22" spans="1:2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v>7</v>
      </c>
      <c r="P22" s="2"/>
      <c r="Q22" s="2"/>
      <c r="R22" s="2"/>
      <c r="S22" s="2">
        <f>Z509</f>
        <v>0</v>
      </c>
      <c r="T22" s="7" t="e">
        <f>S22/S37</f>
        <v>#DIV/0!</v>
      </c>
      <c r="U22" s="2"/>
    </row>
    <row r="23" spans="1:2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v>8</v>
      </c>
      <c r="P23" s="2"/>
      <c r="Q23" s="2"/>
      <c r="R23" s="2"/>
      <c r="S23" s="2">
        <f>Z510</f>
        <v>0</v>
      </c>
      <c r="T23" s="7" t="e">
        <f>S23/S37</f>
        <v>#DIV/0!</v>
      </c>
      <c r="U23" s="2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v>9</v>
      </c>
      <c r="P24" s="2"/>
      <c r="Q24" s="2"/>
      <c r="R24" s="2"/>
      <c r="S24" s="2">
        <f>Z511</f>
        <v>0</v>
      </c>
      <c r="T24" s="7" t="e">
        <f>S24/S37</f>
        <v>#DIV/0!</v>
      </c>
      <c r="U24" s="2"/>
    </row>
    <row r="25" spans="1:2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>
        <v>10</v>
      </c>
      <c r="P25" s="2"/>
      <c r="Q25" s="2"/>
      <c r="R25" s="2"/>
      <c r="S25" s="2">
        <f>Z512</f>
        <v>0</v>
      </c>
      <c r="T25" s="7" t="e">
        <f>S25/S37</f>
        <v>#DIV/0!</v>
      </c>
      <c r="U25" s="2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>
        <v>11</v>
      </c>
      <c r="S26">
        <f>Z513</f>
        <v>0</v>
      </c>
      <c r="T26" s="7" t="e">
        <f>S26/S37</f>
        <v>#DIV/0!</v>
      </c>
      <c r="U26" s="2"/>
    </row>
    <row r="27" spans="1:2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>
        <v>12</v>
      </c>
      <c r="S27">
        <f>Z514</f>
        <v>0</v>
      </c>
      <c r="T27" s="7" t="e">
        <f>S27/S37</f>
        <v>#DIV/0!</v>
      </c>
      <c r="U27" s="2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>
        <v>13</v>
      </c>
      <c r="S28">
        <f>Z515</f>
        <v>0</v>
      </c>
      <c r="T28" s="7" t="e">
        <f>S28/S37</f>
        <v>#DIV/0!</v>
      </c>
      <c r="U28" s="2"/>
    </row>
    <row r="29" spans="1:2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>
        <v>14</v>
      </c>
      <c r="S29">
        <f>Z516</f>
        <v>0</v>
      </c>
      <c r="T29" s="7" t="e">
        <f>S29/S37</f>
        <v>#DIV/0!</v>
      </c>
      <c r="U29" s="2"/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>
        <v>15</v>
      </c>
      <c r="S30">
        <f>Z517</f>
        <v>0</v>
      </c>
      <c r="T30" s="7" t="e">
        <f>S30/S37</f>
        <v>#DIV/0!</v>
      </c>
      <c r="U30" s="2"/>
    </row>
    <row r="31" spans="1:2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>
        <v>16</v>
      </c>
      <c r="S31">
        <f>Z518</f>
        <v>0</v>
      </c>
      <c r="T31" s="7" t="e">
        <f>S31/S37</f>
        <v>#DIV/0!</v>
      </c>
      <c r="U31" s="2"/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>
        <v>17</v>
      </c>
      <c r="S32">
        <f>Z519</f>
        <v>0</v>
      </c>
      <c r="T32" s="7" t="e">
        <f>S32/S37</f>
        <v>#DIV/0!</v>
      </c>
      <c r="U32" s="2"/>
    </row>
    <row r="33" spans="1:2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>
        <v>18</v>
      </c>
      <c r="S33">
        <f>Z520</f>
        <v>0</v>
      </c>
      <c r="T33" s="7" t="e">
        <f>S33/S37</f>
        <v>#DIV/0!</v>
      </c>
      <c r="U33" s="2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>
        <v>19</v>
      </c>
      <c r="S34">
        <f>Z521</f>
        <v>0</v>
      </c>
      <c r="T34" s="7" t="e">
        <f>S34/S37</f>
        <v>#DIV/0!</v>
      </c>
      <c r="U34" s="2"/>
    </row>
    <row r="35" spans="1:2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>
        <v>20</v>
      </c>
      <c r="S35">
        <f>Z522</f>
        <v>0</v>
      </c>
      <c r="T35" s="7" t="e">
        <f>S35/S37</f>
        <v>#DIV/0!</v>
      </c>
      <c r="U35" s="2"/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>
        <v>21</v>
      </c>
      <c r="S36">
        <f>Z523</f>
        <v>0</v>
      </c>
      <c r="T36" s="7" t="e">
        <f>S36/S37</f>
        <v>#DIV/0!</v>
      </c>
      <c r="U36" s="2"/>
    </row>
    <row r="37" spans="1:2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0</v>
      </c>
      <c r="P37" s="2"/>
      <c r="Q37" s="2"/>
      <c r="R37" s="2"/>
      <c r="S37" s="2">
        <f>Z524</f>
        <v>0</v>
      </c>
      <c r="T37" s="7" t="e">
        <f>S37/S37</f>
        <v>#DIV/0!</v>
      </c>
      <c r="U37" s="2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 t="s">
        <v>1</v>
      </c>
      <c r="P38" s="2"/>
      <c r="Q38" s="2"/>
      <c r="R38" s="2"/>
      <c r="S38" s="2" t="e">
        <f>Z503</f>
        <v>#DIV/0!</v>
      </c>
      <c r="T38" s="7"/>
      <c r="U38" s="2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 t="s">
        <v>2</v>
      </c>
      <c r="P39" s="2"/>
      <c r="Q39" s="2"/>
      <c r="R39" s="2"/>
      <c r="S39" s="2" t="e">
        <f>Z504</f>
        <v>#DIV/0!</v>
      </c>
      <c r="T39" s="7"/>
      <c r="U39" s="2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 t="s">
        <v>3</v>
      </c>
      <c r="P40" s="2"/>
      <c r="Q40" s="2"/>
      <c r="R40" s="2"/>
      <c r="S40" s="2" t="e">
        <f>Z505</f>
        <v>#N/A</v>
      </c>
      <c r="T40" s="7"/>
      <c r="U40" s="2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U41" s="2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 t="s">
        <v>39</v>
      </c>
      <c r="U42" s="2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U43" s="2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U44" s="2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 t="s">
        <v>40</v>
      </c>
      <c r="P45" s="2"/>
      <c r="Q45" s="2"/>
      <c r="R45" s="2"/>
      <c r="S45" s="2">
        <f>AA507</f>
        <v>0</v>
      </c>
      <c r="T45" s="7" t="e">
        <f>S45/S57</f>
        <v>#DIV/0!</v>
      </c>
      <c r="U45" s="2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 t="s">
        <v>41</v>
      </c>
      <c r="P46" s="2"/>
      <c r="Q46" s="2"/>
      <c r="R46" s="2"/>
      <c r="S46" s="2">
        <f>AA508</f>
        <v>0</v>
      </c>
      <c r="T46" s="7" t="e">
        <f>S46/S57</f>
        <v>#DIV/0!</v>
      </c>
      <c r="U46" s="2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 t="s">
        <v>42</v>
      </c>
      <c r="P47" s="2"/>
      <c r="Q47" s="2"/>
      <c r="R47" s="2"/>
      <c r="S47" s="2">
        <f>AA509</f>
        <v>0</v>
      </c>
      <c r="T47" s="7" t="e">
        <f>S47/S57</f>
        <v>#DIV/0!</v>
      </c>
      <c r="U47" s="2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 t="s">
        <v>43</v>
      </c>
      <c r="P48" s="2"/>
      <c r="Q48" s="2"/>
      <c r="R48" s="2"/>
      <c r="S48" s="2">
        <f>AA510</f>
        <v>0</v>
      </c>
      <c r="T48" s="7" t="e">
        <f>S48/S57</f>
        <v>#DIV/0!</v>
      </c>
      <c r="U48" s="2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 t="s">
        <v>44</v>
      </c>
      <c r="P49" s="2"/>
      <c r="Q49" s="2"/>
      <c r="R49" s="2"/>
      <c r="S49" s="2">
        <f>AA511</f>
        <v>0</v>
      </c>
      <c r="T49" s="7" t="e">
        <f>S49/S57</f>
        <v>#DIV/0!</v>
      </c>
      <c r="U49" s="2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 t="s">
        <v>45</v>
      </c>
      <c r="S50" s="2">
        <f>AA512</f>
        <v>0</v>
      </c>
      <c r="T50" s="7" t="e">
        <f>S50/S57</f>
        <v>#DIV/0!</v>
      </c>
      <c r="U50" s="2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 t="s">
        <v>46</v>
      </c>
      <c r="S51" s="2">
        <f>AA513</f>
        <v>0</v>
      </c>
      <c r="T51" s="7" t="e">
        <f>S51/S57</f>
        <v>#DIV/0!</v>
      </c>
      <c r="U51" s="2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 t="s">
        <v>47</v>
      </c>
      <c r="S52" s="2">
        <f>AA514</f>
        <v>0</v>
      </c>
      <c r="T52" s="7" t="e">
        <f>S52/S57</f>
        <v>#DIV/0!</v>
      </c>
      <c r="U52" s="2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 t="s">
        <v>48</v>
      </c>
      <c r="P53" s="2"/>
      <c r="Q53" s="2"/>
      <c r="R53" s="2"/>
      <c r="S53" s="2">
        <f>AA515</f>
        <v>0</v>
      </c>
      <c r="T53" s="7" t="e">
        <f>S53/S57</f>
        <v>#DIV/0!</v>
      </c>
      <c r="U53" s="2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 t="s">
        <v>49</v>
      </c>
      <c r="S54" s="2">
        <f>AA516</f>
        <v>0</v>
      </c>
      <c r="T54" s="7" t="e">
        <f>S54/S57</f>
        <v>#DIV/0!</v>
      </c>
      <c r="U54" s="2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 t="s">
        <v>50</v>
      </c>
      <c r="S55" s="2">
        <f>AA517</f>
        <v>0</v>
      </c>
      <c r="T55" s="7" t="e">
        <f>S55/S57</f>
        <v>#DIV/0!</v>
      </c>
      <c r="U55" s="2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 t="s">
        <v>51</v>
      </c>
      <c r="S56" s="2">
        <f>AA518</f>
        <v>0</v>
      </c>
      <c r="T56" s="7" t="e">
        <f>S56/S57</f>
        <v>#DIV/0!</v>
      </c>
      <c r="U56" s="2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 t="s">
        <v>0</v>
      </c>
      <c r="P57" s="2"/>
      <c r="Q57" s="2"/>
      <c r="R57" s="2"/>
      <c r="S57" s="2">
        <f>AA524</f>
        <v>0</v>
      </c>
      <c r="T57" s="7" t="e">
        <f>S57/S57</f>
        <v>#DIV/0!</v>
      </c>
      <c r="U57" s="2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 t="s">
        <v>1</v>
      </c>
      <c r="P58" s="2"/>
      <c r="Q58" s="2"/>
      <c r="R58" s="2"/>
      <c r="S58" s="2" t="e">
        <f>AA503</f>
        <v>#DIV/0!</v>
      </c>
      <c r="T58" s="7"/>
      <c r="U58" s="2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 t="s">
        <v>2</v>
      </c>
      <c r="P59" s="2"/>
      <c r="Q59" s="2"/>
      <c r="R59" s="2"/>
      <c r="S59" s="2" t="e">
        <f>AA504</f>
        <v>#DIV/0!</v>
      </c>
      <c r="T59" s="7"/>
      <c r="U59" s="2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 t="s">
        <v>3</v>
      </c>
      <c r="P60" s="2"/>
      <c r="Q60" s="2"/>
      <c r="R60" s="2"/>
      <c r="S60" s="2" t="e">
        <f>AA505</f>
        <v>#N/A</v>
      </c>
      <c r="T60" s="7"/>
      <c r="U60" s="2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U61" s="2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U62" s="2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U63" s="2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U64" s="2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U65" s="2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U66" s="2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 t="s">
        <v>17</v>
      </c>
      <c r="P67" s="2"/>
      <c r="Q67" s="2"/>
      <c r="R67" s="2"/>
      <c r="S67" s="2">
        <f>AB507</f>
        <v>0</v>
      </c>
      <c r="T67" s="7" t="e">
        <f>S67/S72</f>
        <v>#DIV/0!</v>
      </c>
      <c r="U67" s="2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 t="s">
        <v>18</v>
      </c>
      <c r="P68" s="2"/>
      <c r="Q68" s="2"/>
      <c r="R68" s="2"/>
      <c r="S68" s="2">
        <f>AB508</f>
        <v>0</v>
      </c>
      <c r="T68" s="7" t="e">
        <f>S68/S72</f>
        <v>#DIV/0!</v>
      </c>
      <c r="U68" s="2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 t="s">
        <v>19</v>
      </c>
      <c r="P69" s="2"/>
      <c r="Q69" s="2"/>
      <c r="R69" s="2"/>
      <c r="S69" s="2">
        <f>AB509</f>
        <v>0</v>
      </c>
      <c r="T69" s="7" t="e">
        <f>S69/S72</f>
        <v>#DIV/0!</v>
      </c>
      <c r="U69" s="2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 t="s">
        <v>20</v>
      </c>
      <c r="P70" s="2"/>
      <c r="Q70" s="2"/>
      <c r="R70" s="2"/>
      <c r="S70" s="2">
        <f>AB510</f>
        <v>0</v>
      </c>
      <c r="T70" s="7" t="e">
        <f>S70/S72</f>
        <v>#DIV/0!</v>
      </c>
      <c r="U70" s="2"/>
    </row>
    <row r="71" spans="1:21" ht="15.75">
      <c r="A71" s="1"/>
      <c r="B71" s="1"/>
      <c r="O71" s="2"/>
      <c r="P71" s="2"/>
      <c r="Q71" s="2"/>
      <c r="R71" s="2"/>
      <c r="S71" s="2"/>
      <c r="T71" s="7"/>
      <c r="U71" s="2"/>
    </row>
    <row r="72" spans="1:21" ht="15.75">
      <c r="A72" s="1"/>
      <c r="B72" s="1"/>
      <c r="O72" s="2" t="s">
        <v>0</v>
      </c>
      <c r="P72" s="2"/>
      <c r="Q72" s="2"/>
      <c r="R72" s="2"/>
      <c r="S72" s="2">
        <f>AB524</f>
        <v>0</v>
      </c>
      <c r="T72" s="7" t="e">
        <f>S72/S72</f>
        <v>#DIV/0!</v>
      </c>
      <c r="U72" s="2"/>
    </row>
    <row r="73" spans="1:21" ht="15.75">
      <c r="A73" s="1"/>
      <c r="B73" s="1"/>
      <c r="O73" s="2" t="s">
        <v>1</v>
      </c>
      <c r="P73" s="2"/>
      <c r="Q73" s="2"/>
      <c r="R73" s="2"/>
      <c r="S73" s="2" t="e">
        <f>AB503</f>
        <v>#DIV/0!</v>
      </c>
      <c r="T73" s="7"/>
      <c r="U73" s="2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 t="s">
        <v>2</v>
      </c>
      <c r="P74" s="2"/>
      <c r="Q74" s="2"/>
      <c r="R74" s="2"/>
      <c r="S74" s="2" t="e">
        <f>AB504</f>
        <v>#DIV/0!</v>
      </c>
      <c r="T74" s="7"/>
      <c r="U74" s="2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 t="s">
        <v>3</v>
      </c>
      <c r="P75" s="2"/>
      <c r="Q75" s="2"/>
      <c r="R75" s="2"/>
      <c r="S75" s="2" t="e">
        <f>AB505</f>
        <v>#N/A</v>
      </c>
      <c r="T75" s="7"/>
      <c r="U75" s="2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U76" s="2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U77" s="2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U78" s="2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U79" s="2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U80" s="2"/>
    </row>
    <row r="81" spans="3:21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U81" s="2"/>
    </row>
    <row r="82" spans="3:21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U82" s="2"/>
    </row>
    <row r="83" spans="3:21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U83" s="2"/>
    </row>
    <row r="84" spans="3:21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U84" s="2"/>
    </row>
    <row r="85" spans="3:21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 t="s">
        <v>21</v>
      </c>
      <c r="P85" s="2"/>
      <c r="Q85" s="2"/>
      <c r="R85" s="2"/>
      <c r="S85" s="2">
        <f>AC507</f>
        <v>0</v>
      </c>
      <c r="T85" s="7" t="e">
        <f>S85/S91</f>
        <v>#DIV/0!</v>
      </c>
      <c r="U85" s="2"/>
    </row>
    <row r="86" spans="3:21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 t="s">
        <v>22</v>
      </c>
      <c r="P86" s="2"/>
      <c r="Q86" s="2"/>
      <c r="R86" s="2"/>
      <c r="S86" s="2">
        <f>AC508</f>
        <v>0</v>
      </c>
      <c r="T86" s="7" t="e">
        <f>S86/S91</f>
        <v>#DIV/0!</v>
      </c>
      <c r="U86" s="2"/>
    </row>
    <row r="87" spans="3:21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 t="s">
        <v>23</v>
      </c>
      <c r="P87" s="2"/>
      <c r="Q87" s="2"/>
      <c r="R87" s="2"/>
      <c r="S87" s="2">
        <f>AC509</f>
        <v>0</v>
      </c>
      <c r="T87" s="7" t="e">
        <f>S87/S91</f>
        <v>#DIV/0!</v>
      </c>
      <c r="U87" s="2"/>
    </row>
    <row r="88" spans="3:21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 t="s">
        <v>24</v>
      </c>
      <c r="P88" s="2"/>
      <c r="Q88" s="2"/>
      <c r="R88" s="2"/>
      <c r="S88" s="2">
        <f>AC510</f>
        <v>0</v>
      </c>
      <c r="T88" s="7" t="e">
        <f>S88/S91</f>
        <v>#DIV/0!</v>
      </c>
      <c r="U88" s="2"/>
    </row>
    <row r="89" spans="3:21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 t="s">
        <v>25</v>
      </c>
      <c r="P89" s="2"/>
      <c r="Q89" s="2"/>
      <c r="R89" s="2"/>
      <c r="S89" s="2">
        <f>AC511</f>
        <v>0</v>
      </c>
      <c r="T89" s="7" t="e">
        <f>S89/S91</f>
        <v>#DIV/0!</v>
      </c>
      <c r="U89" s="2"/>
    </row>
    <row r="90" spans="3:21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7"/>
      <c r="U90" s="2"/>
    </row>
    <row r="91" spans="3:21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 t="s">
        <v>0</v>
      </c>
      <c r="P91" s="2"/>
      <c r="Q91" s="2"/>
      <c r="R91" s="2"/>
      <c r="S91" s="2">
        <f>AC524</f>
        <v>0</v>
      </c>
      <c r="T91" s="7" t="e">
        <f>S91/S91</f>
        <v>#DIV/0!</v>
      </c>
      <c r="U91" s="2"/>
    </row>
    <row r="92" spans="3:21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 t="s">
        <v>3</v>
      </c>
      <c r="P92" s="2"/>
      <c r="Q92" s="2"/>
      <c r="R92" s="2"/>
      <c r="S92" s="2" t="e">
        <f>AC505</f>
        <v>#N/A</v>
      </c>
      <c r="T92" s="7"/>
      <c r="U92" s="2"/>
    </row>
    <row r="93" spans="3:21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U93" s="2"/>
    </row>
    <row r="94" spans="3:21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U94" s="2"/>
    </row>
    <row r="95" spans="3:21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7"/>
      <c r="U95" s="2"/>
    </row>
    <row r="96" spans="3:21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7"/>
      <c r="U96" s="2"/>
    </row>
    <row r="97" spans="3:21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 t="s">
        <v>26</v>
      </c>
      <c r="P97" s="2"/>
      <c r="Q97" s="2"/>
      <c r="R97" s="2"/>
      <c r="S97" s="2">
        <f>AD507</f>
        <v>0</v>
      </c>
      <c r="T97" s="7" t="e">
        <f>S97/S106</f>
        <v>#DIV/0!</v>
      </c>
      <c r="U97" s="2"/>
    </row>
    <row r="98" spans="3:21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 t="s">
        <v>27</v>
      </c>
      <c r="P98" s="2"/>
      <c r="Q98" s="2"/>
      <c r="R98" s="2"/>
      <c r="S98" s="2">
        <f>AD508</f>
        <v>0</v>
      </c>
      <c r="T98" s="7" t="e">
        <f>S98/S106</f>
        <v>#DIV/0!</v>
      </c>
      <c r="U98" s="2"/>
    </row>
    <row r="99" spans="3:21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 t="s">
        <v>28</v>
      </c>
      <c r="P99" s="2"/>
      <c r="Q99" s="2"/>
      <c r="R99" s="2"/>
      <c r="S99" s="2">
        <f>AD509</f>
        <v>0</v>
      </c>
      <c r="T99" s="7" t="e">
        <f>S99/S106</f>
        <v>#DIV/0!</v>
      </c>
      <c r="U99" s="2"/>
    </row>
    <row r="100" spans="3:21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 t="s">
        <v>29</v>
      </c>
      <c r="P100" s="2"/>
      <c r="Q100" s="2"/>
      <c r="R100" s="2"/>
      <c r="S100" s="2">
        <f>AD510</f>
        <v>0</v>
      </c>
      <c r="T100" s="7" t="e">
        <f>S100/S106</f>
        <v>#DIV/0!</v>
      </c>
      <c r="U100" s="2"/>
    </row>
    <row r="101" spans="3:21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 t="s">
        <v>30</v>
      </c>
      <c r="P101" s="2"/>
      <c r="Q101" s="2"/>
      <c r="R101" s="2"/>
      <c r="S101" s="2">
        <f>AD511</f>
        <v>0</v>
      </c>
      <c r="T101" s="7" t="e">
        <f>S101/S106</f>
        <v>#DIV/0!</v>
      </c>
      <c r="U101" s="2"/>
    </row>
    <row r="102" spans="3:21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 t="s">
        <v>31</v>
      </c>
      <c r="P102" s="2"/>
      <c r="Q102" s="2"/>
      <c r="R102" s="2"/>
      <c r="S102" s="2"/>
      <c r="T102" s="7"/>
      <c r="U102" s="2"/>
    </row>
    <row r="103" spans="3:21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 t="s">
        <v>32</v>
      </c>
      <c r="P103" s="2"/>
      <c r="Q103" s="2"/>
      <c r="R103" s="2"/>
      <c r="S103" s="2">
        <f>AD512</f>
        <v>0</v>
      </c>
      <c r="T103" s="7" t="e">
        <f>S103/S106</f>
        <v>#DIV/0!</v>
      </c>
      <c r="U103" s="2"/>
    </row>
    <row r="104" spans="3:21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 t="s">
        <v>33</v>
      </c>
      <c r="P104" s="2"/>
      <c r="Q104" s="2"/>
      <c r="R104" s="2"/>
      <c r="S104" s="2"/>
      <c r="T104" s="7"/>
      <c r="U104" s="2"/>
    </row>
    <row r="105" spans="3:21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7"/>
      <c r="U105" s="2"/>
    </row>
    <row r="106" spans="3:21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 t="s">
        <v>34</v>
      </c>
      <c r="P106" s="2"/>
      <c r="Q106" s="2"/>
      <c r="R106" s="2"/>
      <c r="S106" s="2">
        <f>AD524</f>
        <v>0</v>
      </c>
      <c r="T106" s="7" t="e">
        <f>S106/S106</f>
        <v>#DIV/0!</v>
      </c>
      <c r="U106" s="2"/>
    </row>
    <row r="107" spans="3:21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 t="s">
        <v>3</v>
      </c>
      <c r="P107" s="2"/>
      <c r="Q107" s="2"/>
      <c r="R107" s="2"/>
      <c r="S107" s="2" t="e">
        <f>AD505</f>
        <v>#N/A</v>
      </c>
      <c r="T107" s="7"/>
      <c r="U107" s="2"/>
    </row>
    <row r="108" spans="3:21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U108" s="2"/>
    </row>
    <row r="109" spans="3:21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U109" s="2"/>
    </row>
    <row r="110" spans="3:21" ht="15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U110" s="2"/>
    </row>
    <row r="111" spans="1:2" ht="15.75">
      <c r="A111" s="1"/>
      <c r="B111" s="1"/>
    </row>
    <row r="112" spans="1:20" ht="15.75">
      <c r="A112" s="1"/>
      <c r="B112" s="1"/>
      <c r="O112" s="2" t="s">
        <v>35</v>
      </c>
      <c r="P112" s="2"/>
      <c r="Q112" s="2"/>
      <c r="R112" s="2"/>
      <c r="S112" s="2">
        <f>AE507</f>
        <v>0</v>
      </c>
      <c r="T112" s="7" t="e">
        <f>S112/S117</f>
        <v>#DIV/0!</v>
      </c>
    </row>
    <row r="113" spans="1:21" ht="15.75">
      <c r="A113" s="1"/>
      <c r="B113" s="1"/>
      <c r="O113" s="2" t="s">
        <v>36</v>
      </c>
      <c r="P113" s="2"/>
      <c r="Q113" s="2"/>
      <c r="R113" s="2"/>
      <c r="S113" s="2">
        <f>AE508</f>
        <v>0</v>
      </c>
      <c r="T113" s="7" t="e">
        <f>S113/S117</f>
        <v>#DIV/0!</v>
      </c>
      <c r="U113" s="2"/>
    </row>
    <row r="114" spans="1:21" ht="15.75">
      <c r="A114" s="1"/>
      <c r="B114" s="1"/>
      <c r="O114" s="2" t="s">
        <v>38</v>
      </c>
      <c r="P114" s="2"/>
      <c r="Q114" s="2"/>
      <c r="R114" s="2"/>
      <c r="S114" s="2">
        <f>AE509</f>
        <v>0</v>
      </c>
      <c r="T114" s="7" t="e">
        <f>S114/S117</f>
        <v>#DIV/0!</v>
      </c>
      <c r="U114" s="2"/>
    </row>
    <row r="115" spans="1:21" ht="15.75">
      <c r="A115" s="1"/>
      <c r="B115" s="1"/>
      <c r="O115" s="2" t="s">
        <v>37</v>
      </c>
      <c r="P115" s="2"/>
      <c r="Q115" s="2"/>
      <c r="R115" s="2"/>
      <c r="S115" s="2">
        <f>AE510</f>
        <v>0</v>
      </c>
      <c r="T115" s="7" t="e">
        <f>S115/S117</f>
        <v>#DIV/0!</v>
      </c>
      <c r="U115" s="2"/>
    </row>
    <row r="116" spans="1:21" ht="15.75">
      <c r="A116" s="1"/>
      <c r="B116" s="1"/>
      <c r="O116" s="2"/>
      <c r="P116" s="2"/>
      <c r="Q116" s="2"/>
      <c r="R116" s="2"/>
      <c r="S116" s="2"/>
      <c r="T116" s="7"/>
      <c r="U116" s="2"/>
    </row>
    <row r="117" spans="1:21" ht="15.75">
      <c r="A117" s="1"/>
      <c r="B117" s="1"/>
      <c r="O117" s="2" t="s">
        <v>0</v>
      </c>
      <c r="P117" s="2"/>
      <c r="Q117" s="2"/>
      <c r="R117" s="2"/>
      <c r="S117" s="2">
        <f>AE524</f>
        <v>0</v>
      </c>
      <c r="T117" s="7" t="e">
        <f>S117/S117</f>
        <v>#DIV/0!</v>
      </c>
      <c r="U117" s="2"/>
    </row>
    <row r="118" spans="1:21" ht="15.75">
      <c r="A118" s="1"/>
      <c r="B118" s="1"/>
      <c r="O118" s="2" t="s">
        <v>3</v>
      </c>
      <c r="P118" s="2"/>
      <c r="Q118" s="2"/>
      <c r="R118" s="2"/>
      <c r="S118" s="2" t="e">
        <f>AE505</f>
        <v>#N/A</v>
      </c>
      <c r="U118" s="2"/>
    </row>
    <row r="119" spans="1:21" ht="15.75">
      <c r="A119" s="1"/>
      <c r="B119" s="1"/>
      <c r="U119" s="2"/>
    </row>
    <row r="120" spans="1:21" ht="15.75">
      <c r="A120" s="1"/>
      <c r="B120" s="1"/>
      <c r="U120" s="2"/>
    </row>
    <row r="121" spans="1:21" ht="15.75">
      <c r="A121" s="1"/>
      <c r="B121" s="1"/>
      <c r="U121" s="2"/>
    </row>
    <row r="122" spans="1:21" ht="15.75">
      <c r="A122" s="1"/>
      <c r="B122" s="1"/>
      <c r="U122" s="2"/>
    </row>
    <row r="123" spans="1:21" ht="15.75">
      <c r="A123" s="1"/>
      <c r="B123" s="1"/>
      <c r="U123" s="2"/>
    </row>
    <row r="124" spans="1:21" ht="15.75">
      <c r="A124" s="1"/>
      <c r="B124" s="1"/>
      <c r="O124" s="2" t="s">
        <v>4</v>
      </c>
      <c r="P124" s="2"/>
      <c r="Q124" s="2"/>
      <c r="R124" s="2"/>
      <c r="S124" s="2">
        <f>AF507</f>
        <v>0</v>
      </c>
      <c r="T124" s="7" t="e">
        <f>S124/S130</f>
        <v>#DIV/0!</v>
      </c>
      <c r="U124" s="2"/>
    </row>
    <row r="125" spans="1:21" ht="15.75">
      <c r="A125" s="1"/>
      <c r="B125" s="1"/>
      <c r="O125" s="2" t="s">
        <v>5</v>
      </c>
      <c r="P125" s="2"/>
      <c r="Q125" s="2"/>
      <c r="R125" s="2"/>
      <c r="S125" s="2">
        <f>AF508</f>
        <v>0</v>
      </c>
      <c r="T125" s="7" t="e">
        <f>S125/S130</f>
        <v>#DIV/0!</v>
      </c>
      <c r="U125" s="2"/>
    </row>
    <row r="126" spans="1:21" ht="15.75">
      <c r="A126" s="1"/>
      <c r="B126" s="1"/>
      <c r="O126" s="2" t="s">
        <v>6</v>
      </c>
      <c r="P126" s="2"/>
      <c r="Q126" s="2"/>
      <c r="R126" s="2"/>
      <c r="S126" s="2">
        <f>AF509</f>
        <v>0</v>
      </c>
      <c r="T126" s="7" t="e">
        <f>S126/S130</f>
        <v>#DIV/0!</v>
      </c>
      <c r="U126" s="2"/>
    </row>
    <row r="127" spans="1:21" ht="15.75">
      <c r="A127" s="1"/>
      <c r="B127" s="1"/>
      <c r="O127" s="2" t="s">
        <v>7</v>
      </c>
      <c r="P127" s="2"/>
      <c r="Q127" s="2"/>
      <c r="R127" s="2"/>
      <c r="S127" s="2">
        <f>AF510</f>
        <v>0</v>
      </c>
      <c r="T127" s="7" t="e">
        <f>S127/S130</f>
        <v>#DIV/0!</v>
      </c>
      <c r="U127" s="2"/>
    </row>
    <row r="128" spans="1:21" ht="15.75">
      <c r="A128" s="1"/>
      <c r="B128" s="1"/>
      <c r="O128" s="2" t="s">
        <v>8</v>
      </c>
      <c r="P128" s="2"/>
      <c r="Q128" s="2"/>
      <c r="R128" s="2"/>
      <c r="S128" s="2">
        <f>AF511</f>
        <v>0</v>
      </c>
      <c r="T128" s="7" t="e">
        <f>S128/S130</f>
        <v>#DIV/0!</v>
      </c>
      <c r="U128" s="2"/>
    </row>
    <row r="129" spans="1:21" ht="15.75">
      <c r="A129" s="1"/>
      <c r="B129" s="1"/>
      <c r="T129" s="7"/>
      <c r="U129" s="2"/>
    </row>
    <row r="130" spans="1:21" ht="15.75">
      <c r="A130" s="1"/>
      <c r="B130" s="1"/>
      <c r="O130" s="2" t="s">
        <v>0</v>
      </c>
      <c r="P130" s="2"/>
      <c r="Q130" s="2"/>
      <c r="R130" s="2"/>
      <c r="S130" s="2">
        <f>AF524</f>
        <v>0</v>
      </c>
      <c r="T130" s="7" t="e">
        <f>S130/S130</f>
        <v>#DIV/0!</v>
      </c>
      <c r="U130" s="2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 t="s">
        <v>1</v>
      </c>
      <c r="P131" s="2"/>
      <c r="Q131" s="2"/>
      <c r="R131" s="2"/>
      <c r="S131" s="2" t="e">
        <f>AF503</f>
        <v>#DIV/0!</v>
      </c>
      <c r="T131" s="7"/>
      <c r="U131" s="2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 t="s">
        <v>2</v>
      </c>
      <c r="P132" s="2"/>
      <c r="Q132" s="2"/>
      <c r="R132" s="2"/>
      <c r="S132" s="2" t="e">
        <f>AF504</f>
        <v>#DIV/0!</v>
      </c>
      <c r="T132" s="7"/>
      <c r="U132" s="2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 t="s">
        <v>3</v>
      </c>
      <c r="P133" s="2"/>
      <c r="Q133" s="2"/>
      <c r="R133" s="2"/>
      <c r="S133" s="2" t="e">
        <f>AF505</f>
        <v>#N/A</v>
      </c>
      <c r="T133" s="7"/>
      <c r="U133" s="2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U134" s="2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7"/>
      <c r="U135" s="2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7"/>
      <c r="U136" s="2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7"/>
      <c r="U137" s="2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 t="s">
        <v>4</v>
      </c>
      <c r="P138" s="2"/>
      <c r="Q138" s="2"/>
      <c r="R138" s="2"/>
      <c r="S138" s="2">
        <f>AG507</f>
        <v>0</v>
      </c>
      <c r="T138" s="7" t="e">
        <f>S138/S144</f>
        <v>#DIV/0!</v>
      </c>
      <c r="U138" s="2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 t="s">
        <v>5</v>
      </c>
      <c r="P139" s="2"/>
      <c r="Q139" s="2"/>
      <c r="R139" s="2"/>
      <c r="S139" s="2">
        <f>AG508</f>
        <v>0</v>
      </c>
      <c r="T139" s="7" t="e">
        <f>S139/S144</f>
        <v>#DIV/0!</v>
      </c>
      <c r="U139" s="2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 t="s">
        <v>6</v>
      </c>
      <c r="P140" s="2"/>
      <c r="Q140" s="2"/>
      <c r="R140" s="2"/>
      <c r="S140" s="2">
        <f>AG509</f>
        <v>0</v>
      </c>
      <c r="T140" s="7" t="e">
        <f>S140/S144</f>
        <v>#DIV/0!</v>
      </c>
      <c r="U140" s="2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 t="s">
        <v>7</v>
      </c>
      <c r="P141" s="2"/>
      <c r="Q141" s="2"/>
      <c r="R141" s="2"/>
      <c r="S141" s="2">
        <f>AG510</f>
        <v>0</v>
      </c>
      <c r="T141" s="7" t="e">
        <f>S141/S144</f>
        <v>#DIV/0!</v>
      </c>
      <c r="U141" s="2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 t="s">
        <v>8</v>
      </c>
      <c r="P142" s="2"/>
      <c r="Q142" s="2"/>
      <c r="R142" s="2"/>
      <c r="S142" s="2">
        <f>AG511</f>
        <v>0</v>
      </c>
      <c r="T142" s="7" t="e">
        <f>S142/S144</f>
        <v>#DIV/0!</v>
      </c>
      <c r="U142" s="2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T143" s="7"/>
      <c r="U143" s="2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 t="s">
        <v>0</v>
      </c>
      <c r="P144" s="2"/>
      <c r="Q144" s="2"/>
      <c r="R144" s="2"/>
      <c r="S144" s="2">
        <f>AG524</f>
        <v>0</v>
      </c>
      <c r="T144" s="7" t="e">
        <f>S144/S144</f>
        <v>#DIV/0!</v>
      </c>
      <c r="U144" s="2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 t="s">
        <v>1</v>
      </c>
      <c r="P145" s="2"/>
      <c r="Q145" s="2"/>
      <c r="R145" s="2"/>
      <c r="S145" s="2" t="e">
        <f>AG503</f>
        <v>#DIV/0!</v>
      </c>
      <c r="T145" s="7"/>
      <c r="U145" s="2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 t="s">
        <v>2</v>
      </c>
      <c r="P146" s="2"/>
      <c r="Q146" s="2"/>
      <c r="R146" s="2"/>
      <c r="S146" s="2" t="e">
        <f>AG504</f>
        <v>#DIV/0!</v>
      </c>
      <c r="T146" s="7"/>
      <c r="U146" s="2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 t="s">
        <v>3</v>
      </c>
      <c r="P147" s="2"/>
      <c r="Q147" s="2"/>
      <c r="R147" s="2"/>
      <c r="S147" s="2" t="e">
        <f>AG505</f>
        <v>#N/A</v>
      </c>
      <c r="T147" s="7"/>
      <c r="U147" s="2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7"/>
      <c r="U148" s="2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7"/>
      <c r="U149" s="2"/>
    </row>
    <row r="150" spans="15:21" ht="12.75">
      <c r="O150" s="2" t="s">
        <v>4</v>
      </c>
      <c r="P150" s="2"/>
      <c r="Q150" s="2"/>
      <c r="R150" s="2"/>
      <c r="S150" s="2">
        <f>AH507</f>
        <v>0</v>
      </c>
      <c r="T150" s="7" t="e">
        <f>S150/S156</f>
        <v>#DIV/0!</v>
      </c>
      <c r="U150" s="2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 t="s">
        <v>5</v>
      </c>
      <c r="P151" s="2"/>
      <c r="Q151" s="2"/>
      <c r="R151" s="2"/>
      <c r="S151" s="2">
        <f>AH508</f>
        <v>0</v>
      </c>
      <c r="T151" s="7" t="e">
        <f>S151/S156</f>
        <v>#DIV/0!</v>
      </c>
      <c r="U151" s="2"/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 t="s">
        <v>6</v>
      </c>
      <c r="P152" s="2"/>
      <c r="Q152" s="2"/>
      <c r="R152" s="2"/>
      <c r="S152" s="2">
        <f>AH509</f>
        <v>0</v>
      </c>
      <c r="T152" s="7" t="e">
        <f>S152/S156</f>
        <v>#DIV/0!</v>
      </c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 t="s">
        <v>7</v>
      </c>
      <c r="P153" s="2"/>
      <c r="Q153" s="2"/>
      <c r="R153" s="2"/>
      <c r="S153" s="2">
        <f>AH510</f>
        <v>0</v>
      </c>
      <c r="T153" s="7" t="e">
        <f>S153/S156</f>
        <v>#DIV/0!</v>
      </c>
      <c r="U153" s="2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 t="s">
        <v>8</v>
      </c>
      <c r="P154" s="2"/>
      <c r="Q154" s="2"/>
      <c r="R154" s="2"/>
      <c r="S154" s="2">
        <f>AH511</f>
        <v>0</v>
      </c>
      <c r="T154" s="7" t="e">
        <f>S154/S156</f>
        <v>#DIV/0!</v>
      </c>
      <c r="U154" s="2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T155" s="7"/>
      <c r="U155" s="2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 t="s">
        <v>0</v>
      </c>
      <c r="P156" s="2"/>
      <c r="Q156" s="2"/>
      <c r="R156" s="2"/>
      <c r="S156" s="2">
        <f>AH524</f>
        <v>0</v>
      </c>
      <c r="T156" s="7" t="e">
        <f>S156/S156</f>
        <v>#DIV/0!</v>
      </c>
      <c r="U156" s="2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 t="s">
        <v>1</v>
      </c>
      <c r="P157" s="2"/>
      <c r="Q157" s="2"/>
      <c r="R157" s="2"/>
      <c r="S157" s="2" t="e">
        <f>AH503</f>
        <v>#DIV/0!</v>
      </c>
      <c r="T157" s="7"/>
      <c r="U157" s="2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 t="s">
        <v>2</v>
      </c>
      <c r="P158" s="2"/>
      <c r="Q158" s="2"/>
      <c r="R158" s="2"/>
      <c r="S158" s="2" t="e">
        <f>AH504</f>
        <v>#DIV/0!</v>
      </c>
      <c r="T158" s="7"/>
      <c r="U158" s="2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 t="s">
        <v>3</v>
      </c>
      <c r="P159" s="2"/>
      <c r="Q159" s="2"/>
      <c r="R159" s="2"/>
      <c r="S159" s="2" t="e">
        <f>AH505</f>
        <v>#N/A</v>
      </c>
      <c r="T159" s="7"/>
      <c r="U159" s="2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U160" s="2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U161" s="2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U162" s="2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 t="s">
        <v>4</v>
      </c>
      <c r="P163" s="2"/>
      <c r="Q163" s="2"/>
      <c r="R163" s="2"/>
      <c r="S163" s="2">
        <f>AI507</f>
        <v>0</v>
      </c>
      <c r="T163" s="7" t="e">
        <f>S163/S169</f>
        <v>#DIV/0!</v>
      </c>
      <c r="U163" s="2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 t="s">
        <v>5</v>
      </c>
      <c r="P164" s="2"/>
      <c r="Q164" s="2"/>
      <c r="R164" s="2"/>
      <c r="S164" s="2">
        <f>AI508</f>
        <v>0</v>
      </c>
      <c r="T164" s="7" t="e">
        <f>S164/S169</f>
        <v>#DIV/0!</v>
      </c>
      <c r="U164" s="2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 t="s">
        <v>6</v>
      </c>
      <c r="P165" s="2"/>
      <c r="Q165" s="2"/>
      <c r="R165" s="2"/>
      <c r="S165" s="2">
        <f>AI509</f>
        <v>0</v>
      </c>
      <c r="T165" s="7" t="e">
        <f>S165/S169</f>
        <v>#DIV/0!</v>
      </c>
      <c r="U165" s="2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 t="s">
        <v>7</v>
      </c>
      <c r="P166" s="2"/>
      <c r="Q166" s="2"/>
      <c r="R166" s="2"/>
      <c r="S166" s="2">
        <f>AI510</f>
        <v>0</v>
      </c>
      <c r="T166" s="7" t="e">
        <f>S166/S169</f>
        <v>#DIV/0!</v>
      </c>
      <c r="U166" s="2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 t="s">
        <v>8</v>
      </c>
      <c r="P167" s="2"/>
      <c r="Q167" s="2"/>
      <c r="R167" s="2"/>
      <c r="S167" s="2">
        <f>AI511</f>
        <v>0</v>
      </c>
      <c r="T167" s="7" t="e">
        <f>S167/S169</f>
        <v>#DIV/0!</v>
      </c>
      <c r="U167" s="2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T168" s="7"/>
      <c r="U168" s="2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 t="s">
        <v>0</v>
      </c>
      <c r="P169" s="2"/>
      <c r="Q169" s="2"/>
      <c r="R169" s="2"/>
      <c r="S169" s="2">
        <f>AI524</f>
        <v>0</v>
      </c>
      <c r="T169" s="7" t="e">
        <f>S169/S169</f>
        <v>#DIV/0!</v>
      </c>
      <c r="U169" s="2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 t="s">
        <v>1</v>
      </c>
      <c r="P170" s="2"/>
      <c r="Q170" s="2"/>
      <c r="R170" s="2"/>
      <c r="S170" s="2" t="e">
        <f>AI503</f>
        <v>#DIV/0!</v>
      </c>
      <c r="T170" s="7"/>
      <c r="U170" s="2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 t="s">
        <v>2</v>
      </c>
      <c r="P171" s="2"/>
      <c r="Q171" s="2"/>
      <c r="R171" s="2"/>
      <c r="S171" s="2" t="e">
        <f>AI504</f>
        <v>#DIV/0!</v>
      </c>
      <c r="T171" s="7"/>
      <c r="U171" s="2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 t="s">
        <v>3</v>
      </c>
      <c r="P172" s="2"/>
      <c r="Q172" s="2"/>
      <c r="R172" s="2"/>
      <c r="S172" s="2" t="e">
        <f>AI505</f>
        <v>#N/A</v>
      </c>
      <c r="T172" s="7"/>
      <c r="U172" s="2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U173" s="2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U174" s="2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U175" s="2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U176" s="2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 t="s">
        <v>4</v>
      </c>
      <c r="P177" s="2"/>
      <c r="Q177" s="2"/>
      <c r="R177" s="2"/>
      <c r="S177" s="2">
        <f>AJ507</f>
        <v>0</v>
      </c>
      <c r="T177" s="7" t="e">
        <f>S177/S183</f>
        <v>#DIV/0!</v>
      </c>
      <c r="U177" s="2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 t="s">
        <v>5</v>
      </c>
      <c r="P178" s="2"/>
      <c r="Q178" s="2"/>
      <c r="R178" s="2"/>
      <c r="S178" s="2">
        <f>AJ508</f>
        <v>0</v>
      </c>
      <c r="T178" s="7" t="e">
        <f>S178/S183</f>
        <v>#DIV/0!</v>
      </c>
      <c r="U178" s="2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 t="s">
        <v>6</v>
      </c>
      <c r="P179" s="2"/>
      <c r="Q179" s="2"/>
      <c r="R179" s="2"/>
      <c r="S179" s="2">
        <f>AJ509</f>
        <v>0</v>
      </c>
      <c r="T179" s="7" t="e">
        <f>S179/S183</f>
        <v>#DIV/0!</v>
      </c>
      <c r="U179" s="2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 t="s">
        <v>7</v>
      </c>
      <c r="P180" s="2"/>
      <c r="Q180" s="2"/>
      <c r="R180" s="2"/>
      <c r="S180" s="2">
        <f>AJ510</f>
        <v>0</v>
      </c>
      <c r="T180" s="7" t="e">
        <f>S180/S183</f>
        <v>#DIV/0!</v>
      </c>
      <c r="U180" s="2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 t="s">
        <v>8</v>
      </c>
      <c r="P181" s="2"/>
      <c r="Q181" s="2"/>
      <c r="R181" s="2"/>
      <c r="S181" s="2">
        <f>AJ511</f>
        <v>0</v>
      </c>
      <c r="T181" s="7" t="e">
        <f>S181/S183</f>
        <v>#DIV/0!</v>
      </c>
      <c r="U181" s="2"/>
    </row>
    <row r="182" spans="3:21" ht="15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T182" s="7"/>
      <c r="U182" s="2"/>
    </row>
    <row r="183" spans="3:21" ht="15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 t="s">
        <v>0</v>
      </c>
      <c r="P183" s="2"/>
      <c r="Q183" s="2"/>
      <c r="R183" s="2"/>
      <c r="S183" s="2">
        <f>AJ524</f>
        <v>0</v>
      </c>
      <c r="T183" s="7" t="e">
        <f>S183/S183</f>
        <v>#DIV/0!</v>
      </c>
      <c r="U183" s="2"/>
    </row>
    <row r="184" spans="3:21" ht="15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 t="s">
        <v>1</v>
      </c>
      <c r="P184" s="2"/>
      <c r="Q184" s="2"/>
      <c r="R184" s="2"/>
      <c r="S184" s="2" t="e">
        <f>AJ503</f>
        <v>#DIV/0!</v>
      </c>
      <c r="T184" s="7"/>
      <c r="U184" s="2"/>
    </row>
    <row r="185" spans="3:21" ht="15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 t="s">
        <v>2</v>
      </c>
      <c r="P185" s="2"/>
      <c r="Q185" s="2"/>
      <c r="R185" s="2"/>
      <c r="S185" s="2" t="e">
        <f>AJ504</f>
        <v>#DIV/0!</v>
      </c>
      <c r="T185" s="7"/>
      <c r="U185" s="2"/>
    </row>
    <row r="186" spans="3:21" ht="15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 t="s">
        <v>3</v>
      </c>
      <c r="P186" s="2"/>
      <c r="Q186" s="2"/>
      <c r="R186" s="2"/>
      <c r="S186" s="2" t="e">
        <f>AJ504</f>
        <v>#DIV/0!</v>
      </c>
      <c r="T186" s="7"/>
      <c r="U186" s="2"/>
    </row>
    <row r="187" spans="3:21" ht="15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7"/>
      <c r="U187" s="2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7"/>
      <c r="U188" s="2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7"/>
      <c r="U189" s="2"/>
    </row>
    <row r="190" spans="15:21" ht="12.75">
      <c r="O190" s="2" t="s">
        <v>4</v>
      </c>
      <c r="P190" s="2"/>
      <c r="Q190" s="2"/>
      <c r="R190" s="2"/>
      <c r="S190" s="2">
        <f>AK507</f>
        <v>0</v>
      </c>
      <c r="T190" s="7" t="e">
        <f>S190/S196</f>
        <v>#DIV/0!</v>
      </c>
      <c r="U190" s="2"/>
    </row>
    <row r="191" spans="15:21" ht="12.75">
      <c r="O191" s="2" t="s">
        <v>5</v>
      </c>
      <c r="P191" s="2"/>
      <c r="Q191" s="2"/>
      <c r="R191" s="2"/>
      <c r="S191" s="2">
        <f>AK508</f>
        <v>0</v>
      </c>
      <c r="T191" s="7" t="e">
        <f>S191/S196</f>
        <v>#DIV/0!</v>
      </c>
      <c r="U191" s="2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 t="s">
        <v>6</v>
      </c>
      <c r="P192" s="2"/>
      <c r="Q192" s="2"/>
      <c r="R192" s="2"/>
      <c r="S192" s="2">
        <f>AK509</f>
        <v>0</v>
      </c>
      <c r="T192" s="7" t="e">
        <f>S192/S196</f>
        <v>#DIV/0!</v>
      </c>
      <c r="U192" s="2"/>
    </row>
    <row r="193" spans="1:2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 t="s">
        <v>7</v>
      </c>
      <c r="P193" s="2"/>
      <c r="Q193" s="2"/>
      <c r="R193" s="2"/>
      <c r="S193" s="2">
        <f>AK510</f>
        <v>0</v>
      </c>
      <c r="T193" s="7" t="e">
        <f>S193/S196</f>
        <v>#DIV/0!</v>
      </c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 t="s">
        <v>8</v>
      </c>
      <c r="P194" s="2"/>
      <c r="Q194" s="2"/>
      <c r="R194" s="2"/>
      <c r="S194" s="2">
        <f>AK511</f>
        <v>0</v>
      </c>
      <c r="T194" s="7" t="e">
        <f>S194/S196</f>
        <v>#DIV/0!</v>
      </c>
      <c r="U194" s="2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T195" s="7"/>
      <c r="U195" s="2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 t="s">
        <v>0</v>
      </c>
      <c r="P196" s="2"/>
      <c r="Q196" s="2"/>
      <c r="R196" s="2"/>
      <c r="S196" s="2">
        <f>AK524</f>
        <v>0</v>
      </c>
      <c r="T196" s="7" t="e">
        <f>S196/S196</f>
        <v>#DIV/0!</v>
      </c>
      <c r="U196" s="2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 t="s">
        <v>1</v>
      </c>
      <c r="P197" s="2"/>
      <c r="Q197" s="2"/>
      <c r="R197" s="2"/>
      <c r="S197" s="2" t="e">
        <f>AK503</f>
        <v>#DIV/0!</v>
      </c>
      <c r="T197" s="7"/>
      <c r="U197" s="2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 t="s">
        <v>2</v>
      </c>
      <c r="P198" s="2"/>
      <c r="Q198" s="2"/>
      <c r="R198" s="2"/>
      <c r="S198" s="2" t="e">
        <f>AK504</f>
        <v>#DIV/0!</v>
      </c>
      <c r="T198" s="7"/>
      <c r="U198" s="2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 t="s">
        <v>3</v>
      </c>
      <c r="P199" s="2"/>
      <c r="Q199" s="2"/>
      <c r="R199" s="2"/>
      <c r="S199" s="2" t="e">
        <f>AK505</f>
        <v>#N/A</v>
      </c>
      <c r="T199" s="7"/>
      <c r="U199" s="2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U200" s="2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U201" s="2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U202" s="2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 t="s">
        <v>4</v>
      </c>
      <c r="P203" s="2"/>
      <c r="Q203" s="2"/>
      <c r="R203" s="2"/>
      <c r="S203" s="2">
        <f>AL507</f>
        <v>0</v>
      </c>
      <c r="T203" s="7" t="e">
        <f>S203/S209</f>
        <v>#DIV/0!</v>
      </c>
      <c r="U203" s="2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 t="s">
        <v>5</v>
      </c>
      <c r="P204" s="2"/>
      <c r="Q204" s="2"/>
      <c r="R204" s="2"/>
      <c r="S204" s="2">
        <f>AL508</f>
        <v>0</v>
      </c>
      <c r="T204" s="7" t="e">
        <f>S204/S209</f>
        <v>#DIV/0!</v>
      </c>
      <c r="U204" s="2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2" t="s">
        <v>6</v>
      </c>
      <c r="P205" s="2"/>
      <c r="Q205" s="2"/>
      <c r="R205" s="2"/>
      <c r="S205" s="2">
        <f>AL509</f>
        <v>0</v>
      </c>
      <c r="T205" s="7" t="e">
        <f>S205/S209</f>
        <v>#DIV/0!</v>
      </c>
      <c r="U205" s="2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2" t="s">
        <v>7</v>
      </c>
      <c r="P206" s="2"/>
      <c r="Q206" s="2"/>
      <c r="R206" s="2"/>
      <c r="S206" s="2">
        <f>AL510</f>
        <v>0</v>
      </c>
      <c r="T206" s="7" t="e">
        <f>S206/S209</f>
        <v>#DIV/0!</v>
      </c>
      <c r="U206" s="2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2" t="s">
        <v>8</v>
      </c>
      <c r="P207" s="2"/>
      <c r="Q207" s="2"/>
      <c r="R207" s="2"/>
      <c r="S207" s="2">
        <f>AL511</f>
        <v>0</v>
      </c>
      <c r="T207" s="7" t="e">
        <f>S207/S209</f>
        <v>#DIV/0!</v>
      </c>
      <c r="U207" s="2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T208" s="7"/>
      <c r="U208" s="2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2" t="s">
        <v>0</v>
      </c>
      <c r="P209" s="2"/>
      <c r="Q209" s="2"/>
      <c r="R209" s="2"/>
      <c r="S209" s="2">
        <f>AL524</f>
        <v>0</v>
      </c>
      <c r="T209" s="7" t="e">
        <f>S209/S209</f>
        <v>#DIV/0!</v>
      </c>
      <c r="U209" s="2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2" t="s">
        <v>1</v>
      </c>
      <c r="P210" s="2"/>
      <c r="Q210" s="2"/>
      <c r="R210" s="2"/>
      <c r="S210" s="2" t="e">
        <f>AL503</f>
        <v>#DIV/0!</v>
      </c>
      <c r="T210" s="7"/>
      <c r="U210" s="2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2" t="s">
        <v>2</v>
      </c>
      <c r="P211" s="2"/>
      <c r="Q211" s="2"/>
      <c r="R211" s="2"/>
      <c r="S211" s="2" t="e">
        <f>AL504</f>
        <v>#DIV/0!</v>
      </c>
      <c r="T211" s="7"/>
      <c r="U211" s="2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2" t="s">
        <v>3</v>
      </c>
      <c r="P212" s="2"/>
      <c r="Q212" s="2"/>
      <c r="R212" s="2"/>
      <c r="S212" s="2" t="e">
        <f>AL505</f>
        <v>#N/A</v>
      </c>
      <c r="T212" s="7"/>
      <c r="U212" s="2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U213" s="2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U214" s="2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U215" s="2"/>
    </row>
    <row r="216" spans="1:21" ht="15.75">
      <c r="A216" s="1"/>
      <c r="B216" s="1"/>
      <c r="O216" s="2" t="s">
        <v>4</v>
      </c>
      <c r="P216" s="2"/>
      <c r="Q216" s="2"/>
      <c r="R216" s="2"/>
      <c r="S216" s="2">
        <f>AM507</f>
        <v>0</v>
      </c>
      <c r="T216" s="7" t="e">
        <f>S216/S222</f>
        <v>#DIV/0!</v>
      </c>
      <c r="U216" s="2"/>
    </row>
    <row r="217" spans="1:21" ht="15.75">
      <c r="A217" s="1"/>
      <c r="B217" s="1"/>
      <c r="O217" s="2" t="s">
        <v>5</v>
      </c>
      <c r="P217" s="2"/>
      <c r="Q217" s="2"/>
      <c r="R217" s="2"/>
      <c r="S217" s="2">
        <f>AM508</f>
        <v>0</v>
      </c>
      <c r="T217" s="7" t="e">
        <f>S217/S222</f>
        <v>#DIV/0!</v>
      </c>
      <c r="U217" s="2"/>
    </row>
    <row r="218" spans="1:21" ht="15.75">
      <c r="A218" s="1"/>
      <c r="B218" s="1"/>
      <c r="O218" s="2" t="s">
        <v>6</v>
      </c>
      <c r="P218" s="2"/>
      <c r="Q218" s="2"/>
      <c r="R218" s="2"/>
      <c r="S218" s="2">
        <f>AM509</f>
        <v>0</v>
      </c>
      <c r="T218" s="7" t="e">
        <f>S218/S222</f>
        <v>#DIV/0!</v>
      </c>
      <c r="U218" s="2"/>
    </row>
    <row r="219" spans="1:21" ht="15.75">
      <c r="A219" s="1"/>
      <c r="B219" s="1"/>
      <c r="O219" s="2" t="s">
        <v>7</v>
      </c>
      <c r="P219" s="2"/>
      <c r="Q219" s="2"/>
      <c r="R219" s="2"/>
      <c r="S219" s="2">
        <f>AM510</f>
        <v>0</v>
      </c>
      <c r="T219" s="7" t="e">
        <f>S219/S222</f>
        <v>#DIV/0!</v>
      </c>
      <c r="U219" s="2"/>
    </row>
    <row r="220" spans="1:21" ht="15.75">
      <c r="A220" s="1"/>
      <c r="B220" s="1"/>
      <c r="O220" s="2" t="s">
        <v>8</v>
      </c>
      <c r="P220" s="2"/>
      <c r="Q220" s="2"/>
      <c r="R220" s="2"/>
      <c r="S220" s="2">
        <f>AM511</f>
        <v>0</v>
      </c>
      <c r="T220" s="7" t="e">
        <f>S220/S222</f>
        <v>#DIV/0!</v>
      </c>
      <c r="U220" s="2"/>
    </row>
    <row r="221" spans="1:21" ht="15.75">
      <c r="A221" s="1"/>
      <c r="B221" s="1"/>
      <c r="T221" s="7"/>
      <c r="U221" s="2"/>
    </row>
    <row r="222" spans="1:21" ht="15.75">
      <c r="A222" s="1"/>
      <c r="B222" s="1"/>
      <c r="O222" s="2" t="s">
        <v>0</v>
      </c>
      <c r="P222" s="2"/>
      <c r="Q222" s="2"/>
      <c r="R222" s="2"/>
      <c r="S222" s="2">
        <f>AM524</f>
        <v>0</v>
      </c>
      <c r="T222" s="7" t="e">
        <f>S222/S222</f>
        <v>#DIV/0!</v>
      </c>
      <c r="U222" s="2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2" t="s">
        <v>1</v>
      </c>
      <c r="P223" s="2"/>
      <c r="Q223" s="2"/>
      <c r="R223" s="2"/>
      <c r="S223" s="2" t="e">
        <f>AM503</f>
        <v>#DIV/0!</v>
      </c>
      <c r="T223" s="7"/>
      <c r="U223" s="2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2" t="s">
        <v>2</v>
      </c>
      <c r="P224" s="2"/>
      <c r="Q224" s="2"/>
      <c r="R224" s="2"/>
      <c r="S224" s="2" t="e">
        <f>AM504</f>
        <v>#DIV/0!</v>
      </c>
      <c r="T224" s="7"/>
      <c r="U224" s="2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2" t="s">
        <v>3</v>
      </c>
      <c r="P225" s="2"/>
      <c r="Q225" s="2"/>
      <c r="R225" s="2"/>
      <c r="S225" s="2" t="e">
        <f>AM505</f>
        <v>#N/A</v>
      </c>
      <c r="T225" s="7"/>
      <c r="U225" s="2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U226" s="2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U227" s="2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U228" s="2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2" t="s">
        <v>4</v>
      </c>
      <c r="P229" s="2"/>
      <c r="Q229" s="2"/>
      <c r="R229" s="2"/>
      <c r="S229" s="2">
        <f>AN507</f>
        <v>0</v>
      </c>
      <c r="T229" s="7" t="e">
        <f>S229/S235</f>
        <v>#DIV/0!</v>
      </c>
      <c r="U229" s="2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2" t="s">
        <v>5</v>
      </c>
      <c r="P230" s="2"/>
      <c r="Q230" s="2"/>
      <c r="R230" s="2"/>
      <c r="S230" s="2">
        <f>AN508</f>
        <v>0</v>
      </c>
      <c r="T230" s="7" t="e">
        <f>S230/S235</f>
        <v>#DIV/0!</v>
      </c>
      <c r="U230" s="2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2" t="s">
        <v>6</v>
      </c>
      <c r="P231" s="2"/>
      <c r="Q231" s="2"/>
      <c r="R231" s="2"/>
      <c r="S231" s="2">
        <f>AN509</f>
        <v>0</v>
      </c>
      <c r="T231" s="7" t="e">
        <f>S231/S235</f>
        <v>#DIV/0!</v>
      </c>
      <c r="U231" s="2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2" t="s">
        <v>7</v>
      </c>
      <c r="P232" s="2"/>
      <c r="Q232" s="2"/>
      <c r="R232" s="2"/>
      <c r="S232" s="2">
        <f>AN510</f>
        <v>0</v>
      </c>
      <c r="T232" s="7" t="e">
        <f>S232/S235</f>
        <v>#DIV/0!</v>
      </c>
      <c r="U232" s="2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2" t="s">
        <v>8</v>
      </c>
      <c r="P233" s="2"/>
      <c r="Q233" s="2"/>
      <c r="R233" s="2"/>
      <c r="S233" s="2">
        <f>AN511</f>
        <v>0</v>
      </c>
      <c r="T233" s="7" t="e">
        <f>S233/S235</f>
        <v>#DIV/0!</v>
      </c>
      <c r="U233" s="2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T234" s="7"/>
      <c r="U234" s="2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2" t="s">
        <v>0</v>
      </c>
      <c r="P235" s="2"/>
      <c r="Q235" s="2"/>
      <c r="R235" s="2"/>
      <c r="S235" s="2">
        <f>AN524</f>
        <v>0</v>
      </c>
      <c r="T235" s="7" t="e">
        <f>S235/S235</f>
        <v>#DIV/0!</v>
      </c>
      <c r="U235" s="2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2" t="s">
        <v>1</v>
      </c>
      <c r="P236" s="2"/>
      <c r="Q236" s="2"/>
      <c r="R236" s="2"/>
      <c r="S236" s="2" t="e">
        <f>AN503</f>
        <v>#DIV/0!</v>
      </c>
      <c r="T236" s="7"/>
      <c r="U236" s="2"/>
    </row>
    <row r="237" spans="15:21" ht="12.75">
      <c r="O237" s="2" t="s">
        <v>2</v>
      </c>
      <c r="P237" s="2"/>
      <c r="Q237" s="2"/>
      <c r="R237" s="2"/>
      <c r="S237" s="2" t="e">
        <f>AN504</f>
        <v>#DIV/0!</v>
      </c>
      <c r="T237" s="7"/>
      <c r="U237" s="2"/>
    </row>
    <row r="238" spans="15:21" ht="12.75">
      <c r="O238" s="2" t="s">
        <v>3</v>
      </c>
      <c r="P238" s="2"/>
      <c r="Q238" s="2"/>
      <c r="R238" s="2"/>
      <c r="S238" s="2" t="e">
        <f>AN505</f>
        <v>#N/A</v>
      </c>
      <c r="T238" s="7"/>
      <c r="U238" s="2"/>
    </row>
    <row r="239" spans="3:21" ht="15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U239" s="2"/>
    </row>
    <row r="240" spans="3:21" ht="15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U240" s="2"/>
    </row>
    <row r="241" spans="3:21" ht="15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2"/>
    </row>
    <row r="242" spans="3:21" ht="15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U242" s="2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U243" s="2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 t="s">
        <v>4</v>
      </c>
      <c r="P244" s="2"/>
      <c r="Q244" s="2"/>
      <c r="R244" s="2"/>
      <c r="S244" s="2">
        <f>AO507</f>
        <v>0</v>
      </c>
      <c r="T244" s="7" t="e">
        <f>S244/S250</f>
        <v>#DIV/0!</v>
      </c>
      <c r="U244" s="2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 t="s">
        <v>5</v>
      </c>
      <c r="P245" s="2"/>
      <c r="Q245" s="2"/>
      <c r="R245" s="2"/>
      <c r="S245" s="2">
        <f>AO508</f>
        <v>0</v>
      </c>
      <c r="T245" s="7" t="e">
        <f>S245/S250</f>
        <v>#DIV/0!</v>
      </c>
      <c r="U245" s="2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 t="s">
        <v>6</v>
      </c>
      <c r="P246" s="2"/>
      <c r="Q246" s="2"/>
      <c r="R246" s="2"/>
      <c r="S246" s="2">
        <f>AO509</f>
        <v>0</v>
      </c>
      <c r="T246" s="7" t="e">
        <f>S246/S250</f>
        <v>#DIV/0!</v>
      </c>
      <c r="U246" s="2"/>
    </row>
    <row r="247" spans="1:2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 t="s">
        <v>7</v>
      </c>
      <c r="P247" s="2"/>
      <c r="Q247" s="2"/>
      <c r="R247" s="2"/>
      <c r="S247" s="2">
        <f>AO510</f>
        <v>0</v>
      </c>
      <c r="T247" s="7" t="e">
        <f>S247/S250</f>
        <v>#DIV/0!</v>
      </c>
      <c r="U247" s="2"/>
    </row>
    <row r="248" spans="1:2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 t="s">
        <v>8</v>
      </c>
      <c r="P248" s="2"/>
      <c r="Q248" s="2"/>
      <c r="R248" s="2"/>
      <c r="S248" s="2">
        <f>AO511</f>
        <v>0</v>
      </c>
      <c r="T248" s="7" t="e">
        <f>S248/S250</f>
        <v>#DIV/0!</v>
      </c>
      <c r="U248" s="2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T249" s="7"/>
      <c r="U249" s="2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 t="s">
        <v>0</v>
      </c>
      <c r="P250" s="2"/>
      <c r="Q250" s="2"/>
      <c r="R250" s="2"/>
      <c r="S250" s="2">
        <f>AO524</f>
        <v>0</v>
      </c>
      <c r="T250" s="7" t="e">
        <f>S250/S250</f>
        <v>#DIV/0!</v>
      </c>
      <c r="U250" s="2"/>
    </row>
    <row r="251" spans="1:2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 t="s">
        <v>1</v>
      </c>
      <c r="P251" s="2"/>
      <c r="Q251" s="2"/>
      <c r="R251" s="2"/>
      <c r="S251" s="2" t="e">
        <f>AO503</f>
        <v>#DIV/0!</v>
      </c>
      <c r="T251" s="7"/>
      <c r="U251" s="2"/>
    </row>
    <row r="252" spans="1:2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 t="s">
        <v>2</v>
      </c>
      <c r="P252" s="2"/>
      <c r="Q252" s="2"/>
      <c r="R252" s="2"/>
      <c r="S252" s="2" t="e">
        <f>AO504</f>
        <v>#DIV/0!</v>
      </c>
      <c r="T252" s="7"/>
      <c r="U252" s="2"/>
    </row>
    <row r="253" spans="1:2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 t="s">
        <v>3</v>
      </c>
      <c r="P253" s="2"/>
      <c r="Q253" s="2"/>
      <c r="R253" s="2"/>
      <c r="S253" s="2" t="e">
        <f>AO505</f>
        <v>#N/A</v>
      </c>
      <c r="T253" s="7"/>
      <c r="U253" s="2"/>
    </row>
    <row r="254" spans="1:2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U254" s="2"/>
    </row>
    <row r="255" spans="1:2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U255" s="2"/>
    </row>
    <row r="256" spans="1:2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U256" s="2"/>
    </row>
    <row r="257" spans="1:2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 t="s">
        <v>4</v>
      </c>
      <c r="P257" s="2"/>
      <c r="Q257" s="2"/>
      <c r="R257" s="2"/>
      <c r="S257" s="2">
        <f>AP507</f>
        <v>0</v>
      </c>
      <c r="T257" s="7" t="e">
        <f>S257/S263</f>
        <v>#DIV/0!</v>
      </c>
      <c r="U257" s="2"/>
    </row>
    <row r="258" spans="1:2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 t="s">
        <v>5</v>
      </c>
      <c r="P258" s="2"/>
      <c r="Q258" s="2"/>
      <c r="R258" s="2"/>
      <c r="S258" s="2">
        <f>AP508</f>
        <v>0</v>
      </c>
      <c r="T258" s="7" t="e">
        <f>S258/S263</f>
        <v>#DIV/0!</v>
      </c>
      <c r="U258" s="2"/>
    </row>
    <row r="259" spans="1:2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 t="s">
        <v>6</v>
      </c>
      <c r="P259" s="2"/>
      <c r="Q259" s="2"/>
      <c r="R259" s="2"/>
      <c r="S259" s="2">
        <f>AP509</f>
        <v>0</v>
      </c>
      <c r="T259" s="7" t="e">
        <f>S259/S263</f>
        <v>#DIV/0!</v>
      </c>
      <c r="U259" s="2"/>
    </row>
    <row r="260" spans="1:2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 t="s">
        <v>7</v>
      </c>
      <c r="P260" s="2"/>
      <c r="Q260" s="2"/>
      <c r="R260" s="2"/>
      <c r="S260" s="2">
        <f>AP510</f>
        <v>0</v>
      </c>
      <c r="T260" s="7" t="e">
        <f>S260/S263</f>
        <v>#DIV/0!</v>
      </c>
      <c r="U260" s="2"/>
    </row>
    <row r="261" spans="1:2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 t="s">
        <v>8</v>
      </c>
      <c r="P261" s="2"/>
      <c r="Q261" s="2"/>
      <c r="R261" s="2"/>
      <c r="S261" s="2">
        <f>AP511</f>
        <v>0</v>
      </c>
      <c r="T261" s="7" t="e">
        <f>S261/S263</f>
        <v>#DIV/0!</v>
      </c>
      <c r="U261" s="2"/>
    </row>
    <row r="262" spans="1:2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T262" s="7"/>
      <c r="U262" s="2"/>
    </row>
    <row r="263" spans="1:2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 t="s">
        <v>0</v>
      </c>
      <c r="P263" s="2"/>
      <c r="Q263" s="2"/>
      <c r="R263" s="2"/>
      <c r="S263" s="2">
        <f>AP524</f>
        <v>0</v>
      </c>
      <c r="T263" s="7" t="e">
        <f>S263/S263</f>
        <v>#DIV/0!</v>
      </c>
      <c r="U263" s="2"/>
    </row>
    <row r="264" spans="1:2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 t="s">
        <v>1</v>
      </c>
      <c r="P264" s="2"/>
      <c r="Q264" s="2"/>
      <c r="R264" s="2"/>
      <c r="S264" s="2" t="e">
        <f>AP503</f>
        <v>#DIV/0!</v>
      </c>
      <c r="U264" s="2"/>
    </row>
    <row r="265" spans="1:2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 t="s">
        <v>2</v>
      </c>
      <c r="P265" s="2"/>
      <c r="Q265" s="2"/>
      <c r="R265" s="2"/>
      <c r="S265" s="2" t="e">
        <f>AP504</f>
        <v>#DIV/0!</v>
      </c>
      <c r="U265" s="2"/>
    </row>
    <row r="266" spans="1:2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 t="s">
        <v>3</v>
      </c>
      <c r="P266" s="2"/>
      <c r="Q266" s="2"/>
      <c r="R266" s="2"/>
      <c r="S266" s="2" t="e">
        <f>AP505</f>
        <v>#N/A</v>
      </c>
      <c r="U266" s="2"/>
    </row>
    <row r="267" spans="1:2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U267" s="2"/>
    </row>
    <row r="268" spans="1:2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U268" s="2"/>
    </row>
    <row r="269" spans="1:2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U269" s="2"/>
    </row>
    <row r="270" spans="1:2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 t="s">
        <v>4</v>
      </c>
      <c r="P270" s="2"/>
      <c r="Q270" s="2"/>
      <c r="R270" s="2"/>
      <c r="S270" s="2">
        <f>AQ507</f>
        <v>0</v>
      </c>
      <c r="T270" s="7" t="e">
        <f>S270/S276</f>
        <v>#DIV/0!</v>
      </c>
      <c r="U270" s="2"/>
    </row>
    <row r="271" spans="1:2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 t="s">
        <v>5</v>
      </c>
      <c r="P271" s="2"/>
      <c r="Q271" s="2"/>
      <c r="R271" s="2"/>
      <c r="S271" s="2">
        <f>AQ508</f>
        <v>0</v>
      </c>
      <c r="T271" s="7" t="e">
        <f>S271/S276</f>
        <v>#DIV/0!</v>
      </c>
      <c r="U271" s="2"/>
    </row>
    <row r="272" spans="1:21" ht="15.75">
      <c r="A272" s="1"/>
      <c r="B272" s="1"/>
      <c r="O272" s="2" t="s">
        <v>6</v>
      </c>
      <c r="P272" s="2"/>
      <c r="Q272" s="2"/>
      <c r="R272" s="2"/>
      <c r="S272" s="2">
        <f>AQ509</f>
        <v>0</v>
      </c>
      <c r="T272" s="7" t="e">
        <f>S272/S276</f>
        <v>#DIV/0!</v>
      </c>
      <c r="U272" s="2"/>
    </row>
    <row r="273" spans="1:21" ht="15.75">
      <c r="A273" s="1"/>
      <c r="B273" s="1"/>
      <c r="O273" s="2" t="s">
        <v>7</v>
      </c>
      <c r="P273" s="2"/>
      <c r="Q273" s="2"/>
      <c r="R273" s="2"/>
      <c r="S273" s="2">
        <f>AQ510</f>
        <v>0</v>
      </c>
      <c r="T273" s="7" t="e">
        <f>S273/S276</f>
        <v>#DIV/0!</v>
      </c>
      <c r="U273" s="2"/>
    </row>
    <row r="274" spans="1:21" ht="15.75">
      <c r="A274" s="1"/>
      <c r="B274" s="1"/>
      <c r="O274" s="2" t="s">
        <v>8</v>
      </c>
      <c r="P274" s="2"/>
      <c r="Q274" s="2"/>
      <c r="R274" s="2"/>
      <c r="S274" s="2">
        <f>AQ511</f>
        <v>0</v>
      </c>
      <c r="T274" s="7" t="e">
        <f>S274/S276</f>
        <v>#DIV/0!</v>
      </c>
      <c r="U274" s="2"/>
    </row>
    <row r="275" spans="1:21" ht="15.75">
      <c r="A275" s="1"/>
      <c r="B275" s="1"/>
      <c r="T275" s="7"/>
      <c r="U275" s="2"/>
    </row>
    <row r="276" spans="1:2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 t="s">
        <v>0</v>
      </c>
      <c r="P276" s="2"/>
      <c r="Q276" s="2"/>
      <c r="R276" s="2"/>
      <c r="S276" s="2">
        <f>AQ524</f>
        <v>0</v>
      </c>
      <c r="T276" s="7" t="e">
        <f>S276/S276</f>
        <v>#DIV/0!</v>
      </c>
      <c r="U276" s="2"/>
    </row>
    <row r="277" spans="1:2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 t="s">
        <v>1</v>
      </c>
      <c r="P277" s="2"/>
      <c r="Q277" s="2"/>
      <c r="R277" s="2"/>
      <c r="S277" s="2" t="e">
        <f>AQ503</f>
        <v>#DIV/0!</v>
      </c>
      <c r="T277" s="7"/>
      <c r="U277" s="2"/>
    </row>
    <row r="278" spans="1:2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 t="s">
        <v>2</v>
      </c>
      <c r="P278" s="2"/>
      <c r="Q278" s="2"/>
      <c r="R278" s="2"/>
      <c r="S278" s="2" t="e">
        <f>AQ504</f>
        <v>#DIV/0!</v>
      </c>
      <c r="T278" s="7"/>
      <c r="U278" s="2"/>
    </row>
    <row r="279" spans="15:20" ht="12.75">
      <c r="O279" s="2" t="s">
        <v>3</v>
      </c>
      <c r="P279" s="2"/>
      <c r="Q279" s="2"/>
      <c r="R279" s="2"/>
      <c r="S279" s="2" t="e">
        <f>AQ505</f>
        <v>#N/A</v>
      </c>
      <c r="T279" s="7"/>
    </row>
    <row r="281" spans="1:2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U281" s="2"/>
    </row>
    <row r="282" spans="1:2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U282" s="2"/>
    </row>
    <row r="283" spans="3:21" ht="15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U283" s="2"/>
    </row>
    <row r="284" spans="3:21" ht="15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 t="s">
        <v>4</v>
      </c>
      <c r="P284" s="2"/>
      <c r="Q284" s="2"/>
      <c r="R284" s="2"/>
      <c r="S284" s="2">
        <f>AR507</f>
        <v>0</v>
      </c>
      <c r="T284" s="7" t="e">
        <f>S284/S290</f>
        <v>#DIV/0!</v>
      </c>
      <c r="U284" s="2"/>
    </row>
    <row r="285" spans="1:2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 t="s">
        <v>5</v>
      </c>
      <c r="P285" s="2"/>
      <c r="Q285" s="2"/>
      <c r="R285" s="2"/>
      <c r="S285" s="2">
        <f>AR508</f>
        <v>0</v>
      </c>
      <c r="T285" s="7" t="e">
        <f>S285/S290</f>
        <v>#DIV/0!</v>
      </c>
      <c r="U285" s="2"/>
    </row>
    <row r="286" spans="1:2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 t="s">
        <v>6</v>
      </c>
      <c r="P286" s="2"/>
      <c r="Q286" s="2"/>
      <c r="R286" s="2"/>
      <c r="S286" s="2">
        <f>AR509</f>
        <v>0</v>
      </c>
      <c r="T286" s="7" t="e">
        <f>S286/S290</f>
        <v>#DIV/0!</v>
      </c>
      <c r="U286" s="2"/>
    </row>
    <row r="287" spans="1:2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 t="s">
        <v>7</v>
      </c>
      <c r="P287" s="2"/>
      <c r="Q287" s="2"/>
      <c r="R287" s="2"/>
      <c r="S287" s="2">
        <f>AR510</f>
        <v>0</v>
      </c>
      <c r="T287" s="7" t="e">
        <f>S287/S290</f>
        <v>#DIV/0!</v>
      </c>
      <c r="U287" s="2"/>
    </row>
    <row r="288" spans="1:2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 t="s">
        <v>8</v>
      </c>
      <c r="P288" s="2"/>
      <c r="Q288" s="2"/>
      <c r="R288" s="2"/>
      <c r="S288" s="2">
        <f>AR511</f>
        <v>0</v>
      </c>
      <c r="T288" s="7" t="e">
        <f>S288/S290</f>
        <v>#DIV/0!</v>
      </c>
      <c r="U288" s="2"/>
    </row>
    <row r="289" spans="1:2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T289" s="7"/>
      <c r="U289" s="2"/>
    </row>
    <row r="290" spans="1:2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 t="s">
        <v>0</v>
      </c>
      <c r="P290" s="2"/>
      <c r="Q290" s="2"/>
      <c r="R290" s="2"/>
      <c r="S290" s="2">
        <f>AR524</f>
        <v>0</v>
      </c>
      <c r="T290" s="7" t="e">
        <f>S290/S290</f>
        <v>#DIV/0!</v>
      </c>
      <c r="U290" s="2"/>
    </row>
    <row r="291" spans="1:2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 t="s">
        <v>1</v>
      </c>
      <c r="P291" s="2"/>
      <c r="Q291" s="2"/>
      <c r="R291" s="2"/>
      <c r="S291" s="2" t="e">
        <f>AR503</f>
        <v>#DIV/0!</v>
      </c>
      <c r="U291" s="2"/>
    </row>
    <row r="292" spans="1:2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 t="s">
        <v>2</v>
      </c>
      <c r="P292" s="2"/>
      <c r="Q292" s="2"/>
      <c r="R292" s="2"/>
      <c r="S292" s="2" t="e">
        <f>AR504</f>
        <v>#DIV/0!</v>
      </c>
      <c r="U292" s="2"/>
    </row>
    <row r="293" spans="1:2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 t="s">
        <v>3</v>
      </c>
      <c r="P293" s="2"/>
      <c r="Q293" s="2"/>
      <c r="R293" s="2"/>
      <c r="S293" s="2" t="e">
        <f>AR505</f>
        <v>#N/A</v>
      </c>
      <c r="U293" s="2"/>
    </row>
    <row r="294" spans="1:2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T294" s="7"/>
      <c r="U294" s="2"/>
    </row>
    <row r="295" spans="1:2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T295" s="7"/>
      <c r="U295" s="2"/>
    </row>
    <row r="296" spans="1:2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T296" s="7"/>
      <c r="U296" s="2"/>
    </row>
    <row r="297" spans="1:2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 t="s">
        <v>4</v>
      </c>
      <c r="P297" s="2"/>
      <c r="Q297" s="2"/>
      <c r="R297" s="2"/>
      <c r="S297" s="2">
        <f>AS507</f>
        <v>0</v>
      </c>
      <c r="T297" s="7" t="e">
        <f>S297/S303</f>
        <v>#DIV/0!</v>
      </c>
      <c r="U297" s="2"/>
    </row>
    <row r="298" spans="1:2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 t="s">
        <v>5</v>
      </c>
      <c r="P298" s="2"/>
      <c r="Q298" s="2"/>
      <c r="R298" s="2"/>
      <c r="S298" s="2">
        <f>AS508</f>
        <v>0</v>
      </c>
      <c r="T298" s="7" t="e">
        <f>S298/S303</f>
        <v>#DIV/0!</v>
      </c>
      <c r="U298" s="2"/>
    </row>
    <row r="299" spans="1:2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 t="s">
        <v>6</v>
      </c>
      <c r="P299" s="2"/>
      <c r="Q299" s="2"/>
      <c r="R299" s="2"/>
      <c r="S299" s="2">
        <f>AS509</f>
        <v>0</v>
      </c>
      <c r="T299" s="7" t="e">
        <f>S299/S303</f>
        <v>#DIV/0!</v>
      </c>
      <c r="U299" s="2"/>
    </row>
    <row r="300" spans="1:2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 t="s">
        <v>7</v>
      </c>
      <c r="P300" s="2"/>
      <c r="Q300" s="2"/>
      <c r="R300" s="2"/>
      <c r="S300" s="2">
        <f>AS510</f>
        <v>0</v>
      </c>
      <c r="T300" s="7" t="e">
        <f>S300/S303</f>
        <v>#DIV/0!</v>
      </c>
      <c r="U300" s="2"/>
    </row>
    <row r="301" spans="1:2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 t="s">
        <v>8</v>
      </c>
      <c r="P301" s="2"/>
      <c r="Q301" s="2"/>
      <c r="R301" s="2"/>
      <c r="S301" s="2">
        <f>AS511</f>
        <v>0</v>
      </c>
      <c r="T301" s="7" t="e">
        <f>S301/S303</f>
        <v>#DIV/0!</v>
      </c>
      <c r="U301" s="2"/>
    </row>
    <row r="302" spans="1:2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T302" s="7"/>
      <c r="U302" s="2"/>
    </row>
    <row r="303" spans="1:2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 t="s">
        <v>0</v>
      </c>
      <c r="P303" s="2"/>
      <c r="Q303" s="2"/>
      <c r="R303" s="2"/>
      <c r="S303" s="2">
        <f>AS524</f>
        <v>0</v>
      </c>
      <c r="T303" s="7" t="e">
        <f>S303/S303</f>
        <v>#DIV/0!</v>
      </c>
      <c r="U303" s="2"/>
    </row>
    <row r="304" spans="1:2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 t="s">
        <v>1</v>
      </c>
      <c r="P304" s="2"/>
      <c r="Q304" s="2"/>
      <c r="R304" s="2"/>
      <c r="S304" s="2" t="e">
        <f>AS503</f>
        <v>#DIV/0!</v>
      </c>
      <c r="T304" s="7"/>
      <c r="U304" s="2"/>
    </row>
    <row r="305" spans="1:2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 t="s">
        <v>2</v>
      </c>
      <c r="P305" s="2"/>
      <c r="Q305" s="2"/>
      <c r="R305" s="2"/>
      <c r="S305" s="2" t="e">
        <f>AS504</f>
        <v>#DIV/0!</v>
      </c>
      <c r="T305" s="7"/>
      <c r="U305" s="2"/>
    </row>
    <row r="306" spans="1:2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 t="s">
        <v>3</v>
      </c>
      <c r="P306" s="2"/>
      <c r="Q306" s="2"/>
      <c r="R306" s="2"/>
      <c r="S306" s="2" t="e">
        <f>AS505</f>
        <v>#N/A</v>
      </c>
      <c r="T306" s="7"/>
      <c r="U306" s="2"/>
    </row>
    <row r="307" spans="1:2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U307" s="2"/>
    </row>
    <row r="308" spans="1:2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U308" s="2"/>
    </row>
    <row r="309" spans="1:2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U309" s="2"/>
    </row>
    <row r="310" spans="1:2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 t="s">
        <v>4</v>
      </c>
      <c r="P310" s="2"/>
      <c r="Q310" s="2"/>
      <c r="R310" s="2"/>
      <c r="S310" s="2">
        <f>AT507</f>
        <v>0</v>
      </c>
      <c r="T310" s="7" t="e">
        <f>S310/S316</f>
        <v>#DIV/0!</v>
      </c>
      <c r="U310" s="2"/>
    </row>
    <row r="311" spans="1:2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 t="s">
        <v>5</v>
      </c>
      <c r="P311" s="2"/>
      <c r="Q311" s="2"/>
      <c r="R311" s="2"/>
      <c r="S311" s="2">
        <f>AT508</f>
        <v>0</v>
      </c>
      <c r="T311" s="7" t="e">
        <f>S311/S316</f>
        <v>#DIV/0!</v>
      </c>
      <c r="U311" s="2"/>
    </row>
    <row r="312" spans="1:2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 t="s">
        <v>6</v>
      </c>
      <c r="P312" s="2"/>
      <c r="Q312" s="2"/>
      <c r="R312" s="2"/>
      <c r="S312" s="2">
        <f>AT509</f>
        <v>0</v>
      </c>
      <c r="T312" s="7" t="e">
        <f>S312/S316</f>
        <v>#DIV/0!</v>
      </c>
      <c r="U312" s="2"/>
    </row>
    <row r="313" spans="1:2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 t="s">
        <v>7</v>
      </c>
      <c r="P313" s="2"/>
      <c r="Q313" s="2"/>
      <c r="R313" s="2"/>
      <c r="S313" s="2">
        <f>AT510</f>
        <v>0</v>
      </c>
      <c r="T313" s="7" t="e">
        <f>S313/S316</f>
        <v>#DIV/0!</v>
      </c>
      <c r="U313" s="2"/>
    </row>
    <row r="314" spans="1:21" ht="15.75">
      <c r="A314" s="1"/>
      <c r="B314" s="1"/>
      <c r="O314" s="2" t="s">
        <v>8</v>
      </c>
      <c r="P314" s="2"/>
      <c r="Q314" s="2"/>
      <c r="R314" s="2"/>
      <c r="S314" s="2">
        <f>AT511</f>
        <v>0</v>
      </c>
      <c r="T314" s="7" t="e">
        <f>S314/S316</f>
        <v>#DIV/0!</v>
      </c>
      <c r="U314" s="2"/>
    </row>
    <row r="315" spans="1:21" ht="15.75">
      <c r="A315" s="1"/>
      <c r="B315" s="1"/>
      <c r="T315" s="7"/>
      <c r="U315" s="2"/>
    </row>
    <row r="316" spans="1:2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 t="s">
        <v>0</v>
      </c>
      <c r="P316" s="2"/>
      <c r="Q316" s="2"/>
      <c r="R316" s="2"/>
      <c r="S316" s="2">
        <f>AT524</f>
        <v>0</v>
      </c>
      <c r="T316" s="7" t="e">
        <f>S316/S316</f>
        <v>#DIV/0!</v>
      </c>
      <c r="U316" s="2"/>
    </row>
    <row r="317" spans="1:2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 t="s">
        <v>1</v>
      </c>
      <c r="P317" s="2"/>
      <c r="Q317" s="2"/>
      <c r="R317" s="2"/>
      <c r="S317" s="2" t="e">
        <f>AT503</f>
        <v>#DIV/0!</v>
      </c>
      <c r="T317" s="7"/>
      <c r="U317" s="2"/>
    </row>
    <row r="318" spans="1:2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 t="s">
        <v>2</v>
      </c>
      <c r="P318" s="2"/>
      <c r="Q318" s="2"/>
      <c r="R318" s="2"/>
      <c r="S318" s="2" t="e">
        <f>AT504</f>
        <v>#DIV/0!</v>
      </c>
      <c r="T318" s="7"/>
      <c r="U318" s="2"/>
    </row>
    <row r="319" spans="15:20" ht="12.75">
      <c r="O319" s="2" t="s">
        <v>3</v>
      </c>
      <c r="P319" s="2"/>
      <c r="Q319" s="2"/>
      <c r="R319" s="2"/>
      <c r="S319" s="2" t="e">
        <f>AT505</f>
        <v>#N/A</v>
      </c>
      <c r="T319" s="7"/>
    </row>
    <row r="320" spans="1:2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U320" s="2"/>
    </row>
    <row r="321" spans="1:2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U321" s="2"/>
    </row>
    <row r="322" spans="1:2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U322" s="2"/>
    </row>
    <row r="323" spans="1:2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U323" s="2"/>
    </row>
    <row r="324" spans="1:2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 t="s">
        <v>4</v>
      </c>
      <c r="P324" s="2"/>
      <c r="Q324" s="2"/>
      <c r="R324" s="2"/>
      <c r="S324" s="2">
        <f>AU507</f>
        <v>0</v>
      </c>
      <c r="T324" s="7" t="e">
        <f>S324/S330</f>
        <v>#DIV/0!</v>
      </c>
      <c r="U324" s="2"/>
    </row>
    <row r="325" spans="3:21" ht="15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 t="s">
        <v>5</v>
      </c>
      <c r="P325" s="2"/>
      <c r="Q325" s="2"/>
      <c r="R325" s="2"/>
      <c r="S325" s="2">
        <f>AU508</f>
        <v>0</v>
      </c>
      <c r="T325" s="7" t="e">
        <f>S325/S330</f>
        <v>#DIV/0!</v>
      </c>
      <c r="U325" s="2"/>
    </row>
    <row r="326" spans="1:2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 t="s">
        <v>6</v>
      </c>
      <c r="P326" s="2"/>
      <c r="Q326" s="2"/>
      <c r="R326" s="2"/>
      <c r="S326" s="2">
        <f>AU509</f>
        <v>0</v>
      </c>
      <c r="T326" s="7" t="e">
        <f>S326/S330</f>
        <v>#DIV/0!</v>
      </c>
      <c r="U326" s="2"/>
    </row>
    <row r="327" spans="1:2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 t="s">
        <v>7</v>
      </c>
      <c r="P327" s="2"/>
      <c r="Q327" s="2"/>
      <c r="R327" s="2"/>
      <c r="S327" s="2">
        <f>AU510</f>
        <v>0</v>
      </c>
      <c r="T327" s="7" t="e">
        <f>S327/S330</f>
        <v>#DIV/0!</v>
      </c>
      <c r="U327" s="2"/>
    </row>
    <row r="328" spans="1:2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 t="s">
        <v>8</v>
      </c>
      <c r="P328" s="2"/>
      <c r="Q328" s="2"/>
      <c r="R328" s="2"/>
      <c r="S328" s="2">
        <f>AU511</f>
        <v>0</v>
      </c>
      <c r="T328" s="7" t="e">
        <f>S328/S330</f>
        <v>#DIV/0!</v>
      </c>
      <c r="U328" s="2"/>
    </row>
    <row r="329" spans="1:2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T329" s="7"/>
      <c r="U329" s="2"/>
    </row>
    <row r="330" spans="1:2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 t="s">
        <v>0</v>
      </c>
      <c r="P330" s="2"/>
      <c r="Q330" s="2"/>
      <c r="R330" s="2"/>
      <c r="S330" s="2">
        <f>AU524</f>
        <v>0</v>
      </c>
      <c r="T330" s="7" t="e">
        <f>S330/S330</f>
        <v>#DIV/0!</v>
      </c>
      <c r="U330" s="2"/>
    </row>
    <row r="331" spans="1:2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 t="s">
        <v>1</v>
      </c>
      <c r="P331" s="2"/>
      <c r="Q331" s="2"/>
      <c r="R331" s="2"/>
      <c r="S331" s="2" t="e">
        <f>AU503</f>
        <v>#DIV/0!</v>
      </c>
      <c r="T331" s="7"/>
      <c r="U331" s="2"/>
    </row>
    <row r="332" spans="1:2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 t="s">
        <v>2</v>
      </c>
      <c r="P332" s="2"/>
      <c r="Q332" s="2"/>
      <c r="R332" s="2"/>
      <c r="S332" s="2" t="e">
        <f>AU504</f>
        <v>#DIV/0!</v>
      </c>
      <c r="T332" s="7"/>
      <c r="U332" s="2"/>
    </row>
    <row r="333" spans="1:2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 t="s">
        <v>3</v>
      </c>
      <c r="P333" s="2"/>
      <c r="Q333" s="2"/>
      <c r="R333" s="2"/>
      <c r="S333" s="2" t="e">
        <f>AU505</f>
        <v>#N/A</v>
      </c>
      <c r="T333" s="7"/>
      <c r="U333" s="2"/>
    </row>
    <row r="334" spans="1:2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U334" s="2"/>
    </row>
    <row r="335" spans="1:2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U335" s="2"/>
    </row>
    <row r="336" spans="1:2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U336" s="2"/>
    </row>
    <row r="337" spans="1:2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 t="s">
        <v>4</v>
      </c>
      <c r="P337" s="2"/>
      <c r="Q337" s="2"/>
      <c r="R337" s="2"/>
      <c r="S337" s="2">
        <f>AV507</f>
        <v>0</v>
      </c>
      <c r="T337" s="7" t="e">
        <f>S337/S343</f>
        <v>#DIV/0!</v>
      </c>
      <c r="U337" s="2"/>
    </row>
    <row r="338" spans="1:2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 t="s">
        <v>5</v>
      </c>
      <c r="P338" s="2"/>
      <c r="Q338" s="2"/>
      <c r="R338" s="2"/>
      <c r="S338" s="2">
        <f>AV508</f>
        <v>0</v>
      </c>
      <c r="T338" s="7" t="e">
        <f>S338/S343</f>
        <v>#DIV/0!</v>
      </c>
      <c r="U338" s="2"/>
    </row>
    <row r="339" spans="1:2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 t="s">
        <v>6</v>
      </c>
      <c r="P339" s="2"/>
      <c r="Q339" s="2"/>
      <c r="R339" s="2"/>
      <c r="S339" s="2">
        <f>AV509</f>
        <v>0</v>
      </c>
      <c r="T339" s="7" t="e">
        <f>S339/S343</f>
        <v>#DIV/0!</v>
      </c>
      <c r="U339" s="2"/>
    </row>
    <row r="340" spans="1:2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 t="s">
        <v>7</v>
      </c>
      <c r="P340" s="2"/>
      <c r="Q340" s="2"/>
      <c r="R340" s="2"/>
      <c r="S340" s="2">
        <f>AV510</f>
        <v>0</v>
      </c>
      <c r="T340" s="7" t="e">
        <f>S340/S343</f>
        <v>#DIV/0!</v>
      </c>
      <c r="U340" s="2"/>
    </row>
    <row r="341" spans="1:2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 t="s">
        <v>8</v>
      </c>
      <c r="P341" s="2"/>
      <c r="Q341" s="2"/>
      <c r="R341" s="2"/>
      <c r="S341" s="2">
        <f>AV511</f>
        <v>0</v>
      </c>
      <c r="T341" s="7" t="e">
        <f>S341/S343</f>
        <v>#DIV/0!</v>
      </c>
      <c r="U341" s="2"/>
    </row>
    <row r="342" spans="1:2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T342" s="7"/>
      <c r="U342" s="2"/>
    </row>
    <row r="343" spans="1:2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 t="s">
        <v>0</v>
      </c>
      <c r="P343" s="2"/>
      <c r="Q343" s="2"/>
      <c r="R343" s="2"/>
      <c r="S343" s="2">
        <f>AV524</f>
        <v>0</v>
      </c>
      <c r="T343" s="7" t="e">
        <f>S343/S343</f>
        <v>#DIV/0!</v>
      </c>
      <c r="U343" s="2"/>
    </row>
    <row r="344" spans="1:2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 t="s">
        <v>1</v>
      </c>
      <c r="P344" s="2"/>
      <c r="Q344" s="2"/>
      <c r="R344" s="2"/>
      <c r="S344" s="2" t="e">
        <f>AV503</f>
        <v>#DIV/0!</v>
      </c>
      <c r="T344" s="7"/>
      <c r="U344" s="2"/>
    </row>
    <row r="345" spans="1:2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 t="s">
        <v>2</v>
      </c>
      <c r="P345" s="2"/>
      <c r="Q345" s="2"/>
      <c r="R345" s="2"/>
      <c r="S345" s="2" t="e">
        <f>AV504</f>
        <v>#DIV/0!</v>
      </c>
      <c r="T345" s="7"/>
      <c r="U345" s="2"/>
    </row>
    <row r="346" spans="1:2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 t="s">
        <v>3</v>
      </c>
      <c r="P346" s="2"/>
      <c r="Q346" s="2"/>
      <c r="R346" s="2"/>
      <c r="S346" s="2" t="e">
        <f>AV505</f>
        <v>#N/A</v>
      </c>
      <c r="T346" s="7"/>
      <c r="U346" s="2"/>
    </row>
    <row r="347" spans="1:2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U347" s="2"/>
    </row>
    <row r="348" spans="1:2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U348" s="2"/>
    </row>
    <row r="349" spans="1:2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U349" s="2"/>
    </row>
    <row r="350" spans="1:2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 t="s">
        <v>4</v>
      </c>
      <c r="P350" s="2"/>
      <c r="Q350" s="2"/>
      <c r="R350" s="2"/>
      <c r="S350" s="2">
        <f>AW507</f>
        <v>0</v>
      </c>
      <c r="T350" s="7" t="e">
        <f>S350/S356</f>
        <v>#DIV/0!</v>
      </c>
      <c r="U350" s="2"/>
    </row>
    <row r="351" spans="1:2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 t="s">
        <v>5</v>
      </c>
      <c r="P351" s="2"/>
      <c r="Q351" s="2"/>
      <c r="R351" s="2"/>
      <c r="S351" s="2">
        <f>AW508</f>
        <v>0</v>
      </c>
      <c r="T351" s="7" t="e">
        <f>S351/S356</f>
        <v>#DIV/0!</v>
      </c>
      <c r="U351" s="2"/>
    </row>
    <row r="352" spans="1:2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 t="s">
        <v>6</v>
      </c>
      <c r="P352" s="2"/>
      <c r="Q352" s="2"/>
      <c r="R352" s="2"/>
      <c r="S352" s="2">
        <f>AW509</f>
        <v>0</v>
      </c>
      <c r="T352" s="7" t="e">
        <f>S352/S356</f>
        <v>#DIV/0!</v>
      </c>
      <c r="U352" s="2"/>
    </row>
    <row r="353" spans="1:2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 t="s">
        <v>7</v>
      </c>
      <c r="P353" s="2"/>
      <c r="Q353" s="2"/>
      <c r="R353" s="2"/>
      <c r="S353" s="2">
        <f>AW510</f>
        <v>0</v>
      </c>
      <c r="T353" s="7" t="e">
        <f>S353/S356</f>
        <v>#DIV/0!</v>
      </c>
      <c r="U353" s="2"/>
    </row>
    <row r="354" spans="1:2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 t="s">
        <v>8</v>
      </c>
      <c r="P354" s="2"/>
      <c r="Q354" s="2"/>
      <c r="R354" s="2"/>
      <c r="S354" s="2">
        <f>AW511</f>
        <v>0</v>
      </c>
      <c r="T354" s="7" t="e">
        <f>S354/S356</f>
        <v>#DIV/0!</v>
      </c>
      <c r="U354" s="2"/>
    </row>
    <row r="355" spans="1:2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T355" s="7"/>
      <c r="U355" s="2"/>
    </row>
    <row r="356" spans="1:2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 t="s">
        <v>0</v>
      </c>
      <c r="P356" s="2"/>
      <c r="Q356" s="2"/>
      <c r="R356" s="2"/>
      <c r="S356" s="2">
        <f>AW524</f>
        <v>0</v>
      </c>
      <c r="T356" s="7" t="e">
        <f>S356/S356</f>
        <v>#DIV/0!</v>
      </c>
      <c r="U356" s="2"/>
    </row>
    <row r="357" spans="1:2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 t="s">
        <v>1</v>
      </c>
      <c r="P357" s="2"/>
      <c r="Q357" s="2"/>
      <c r="R357" s="2"/>
      <c r="S357" s="2" t="e">
        <f>AW503</f>
        <v>#DIV/0!</v>
      </c>
      <c r="T357" s="7"/>
      <c r="U357" s="2"/>
    </row>
    <row r="358" spans="1:21" ht="15.75">
      <c r="A358" s="1"/>
      <c r="B358" s="1"/>
      <c r="O358" s="2" t="s">
        <v>2</v>
      </c>
      <c r="P358" s="2"/>
      <c r="Q358" s="2"/>
      <c r="R358" s="2"/>
      <c r="S358" s="2" t="e">
        <f>AW504</f>
        <v>#DIV/0!</v>
      </c>
      <c r="T358" s="7"/>
      <c r="U358" s="2"/>
    </row>
    <row r="359" spans="1:2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 t="s">
        <v>3</v>
      </c>
      <c r="P359" s="2"/>
      <c r="Q359" s="2"/>
      <c r="R359" s="2"/>
      <c r="S359" s="2" t="e">
        <f>AW505</f>
        <v>#N/A</v>
      </c>
      <c r="T359" s="7"/>
      <c r="U359" s="2"/>
    </row>
    <row r="361" spans="1:2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U361" s="2"/>
    </row>
    <row r="362" spans="1:2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U362" s="2"/>
    </row>
    <row r="363" spans="1:2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 t="s">
        <v>4</v>
      </c>
      <c r="P363" s="2"/>
      <c r="Q363" s="2"/>
      <c r="R363" s="2"/>
      <c r="S363" s="2">
        <f>AX507</f>
        <v>0</v>
      </c>
      <c r="T363" s="7" t="e">
        <f>S363/S369</f>
        <v>#DIV/0!</v>
      </c>
      <c r="U363" s="2"/>
    </row>
    <row r="364" spans="1:2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 t="s">
        <v>5</v>
      </c>
      <c r="P364" s="2"/>
      <c r="Q364" s="2"/>
      <c r="R364" s="2"/>
      <c r="S364" s="2">
        <f>AX508</f>
        <v>0</v>
      </c>
      <c r="T364" s="7" t="e">
        <f>S364/S369</f>
        <v>#DIV/0!</v>
      </c>
      <c r="U364" s="2"/>
    </row>
    <row r="365" spans="1:2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 t="s">
        <v>6</v>
      </c>
      <c r="P365" s="2"/>
      <c r="Q365" s="2"/>
      <c r="R365" s="2"/>
      <c r="S365" s="2">
        <f>AX509</f>
        <v>0</v>
      </c>
      <c r="T365" s="7" t="e">
        <f>S365/S369</f>
        <v>#DIV/0!</v>
      </c>
      <c r="U365" s="2"/>
    </row>
    <row r="366" spans="3:21" ht="15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 t="s">
        <v>7</v>
      </c>
      <c r="P366" s="2"/>
      <c r="Q366" s="2"/>
      <c r="R366" s="2"/>
      <c r="S366" s="2">
        <f>AX510</f>
        <v>0</v>
      </c>
      <c r="T366" s="7" t="e">
        <f>S366/S369</f>
        <v>#DIV/0!</v>
      </c>
      <c r="U366" s="2"/>
    </row>
    <row r="367" spans="3:21" ht="15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 t="s">
        <v>8</v>
      </c>
      <c r="P367" s="2"/>
      <c r="Q367" s="2"/>
      <c r="R367" s="2"/>
      <c r="S367" s="2">
        <f>AX511</f>
        <v>0</v>
      </c>
      <c r="T367" s="7" t="e">
        <f>S367/S369</f>
        <v>#DIV/0!</v>
      </c>
      <c r="U367" s="2"/>
    </row>
    <row r="368" spans="3:21" ht="15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T368" s="7"/>
      <c r="U368" s="2"/>
    </row>
    <row r="369" spans="3:21" ht="15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 t="s">
        <v>0</v>
      </c>
      <c r="P369" s="2"/>
      <c r="Q369" s="2"/>
      <c r="R369" s="2"/>
      <c r="S369" s="2">
        <f>AX524</f>
        <v>0</v>
      </c>
      <c r="T369" s="7" t="e">
        <f>S369/S369</f>
        <v>#DIV/0!</v>
      </c>
      <c r="U369" s="2"/>
    </row>
    <row r="370" spans="3:21" ht="15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 t="s">
        <v>1</v>
      </c>
      <c r="P370" s="2"/>
      <c r="Q370" s="2"/>
      <c r="R370" s="2"/>
      <c r="S370" s="2" t="e">
        <f>AX503</f>
        <v>#DIV/0!</v>
      </c>
      <c r="T370" s="7"/>
      <c r="U370" s="2"/>
    </row>
    <row r="371" spans="3:21" ht="15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 t="s">
        <v>2</v>
      </c>
      <c r="P371" s="2"/>
      <c r="Q371" s="2"/>
      <c r="R371" s="2"/>
      <c r="S371" s="2" t="e">
        <f>AX504</f>
        <v>#DIV/0!</v>
      </c>
      <c r="T371" s="7"/>
      <c r="U371" s="2"/>
    </row>
    <row r="372" spans="3:21" ht="15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 t="s">
        <v>3</v>
      </c>
      <c r="P372" s="2"/>
      <c r="Q372" s="2"/>
      <c r="R372" s="2"/>
      <c r="S372" s="2" t="e">
        <f>AX505</f>
        <v>#N/A</v>
      </c>
      <c r="T372" s="7"/>
      <c r="U372" s="2"/>
    </row>
    <row r="373" spans="3:21" ht="15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U373" s="2"/>
    </row>
    <row r="374" spans="3:21" ht="15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U374" s="2"/>
    </row>
    <row r="375" spans="1:2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U375" s="2"/>
    </row>
    <row r="376" spans="1:2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U376" s="2"/>
    </row>
    <row r="377" spans="1:2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 t="s">
        <v>4</v>
      </c>
      <c r="P377" s="2"/>
      <c r="Q377" s="2"/>
      <c r="R377" s="2"/>
      <c r="S377" s="2">
        <f>AY507</f>
        <v>0</v>
      </c>
      <c r="T377" s="7" t="e">
        <f>S377/S383</f>
        <v>#DIV/0!</v>
      </c>
      <c r="U377" s="2"/>
    </row>
    <row r="378" spans="1:2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 t="s">
        <v>5</v>
      </c>
      <c r="P378" s="2"/>
      <c r="Q378" s="2"/>
      <c r="R378" s="2"/>
      <c r="S378" s="2">
        <f>AY508</f>
        <v>0</v>
      </c>
      <c r="T378" s="7" t="e">
        <f>S378/S383</f>
        <v>#DIV/0!</v>
      </c>
      <c r="U378" s="2"/>
    </row>
    <row r="379" spans="1:2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 t="s">
        <v>6</v>
      </c>
      <c r="P379" s="2"/>
      <c r="Q379" s="2"/>
      <c r="R379" s="2"/>
      <c r="S379" s="2">
        <f>AY509</f>
        <v>0</v>
      </c>
      <c r="T379" s="7" t="e">
        <f>S379/S383</f>
        <v>#DIV/0!</v>
      </c>
      <c r="U379" s="2"/>
    </row>
    <row r="380" spans="1:2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 t="s">
        <v>7</v>
      </c>
      <c r="P380" s="2"/>
      <c r="Q380" s="2"/>
      <c r="R380" s="2"/>
      <c r="S380" s="2">
        <f>AY510</f>
        <v>0</v>
      </c>
      <c r="T380" s="7" t="e">
        <f>S380/S383</f>
        <v>#DIV/0!</v>
      </c>
      <c r="U380" s="2"/>
    </row>
    <row r="381" spans="1:2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 t="s">
        <v>8</v>
      </c>
      <c r="P381" s="2"/>
      <c r="Q381" s="2"/>
      <c r="R381" s="2"/>
      <c r="S381" s="2">
        <f>AY511</f>
        <v>0</v>
      </c>
      <c r="T381" s="7" t="e">
        <f>S381/S383</f>
        <v>#DIV/0!</v>
      </c>
      <c r="U381" s="2"/>
    </row>
    <row r="382" spans="1:2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T382" s="7"/>
      <c r="U382" s="2"/>
    </row>
    <row r="383" spans="1:2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 t="s">
        <v>0</v>
      </c>
      <c r="P383" s="2"/>
      <c r="Q383" s="2"/>
      <c r="R383" s="2"/>
      <c r="S383" s="2">
        <f>AY524</f>
        <v>0</v>
      </c>
      <c r="T383" s="7" t="e">
        <f>S383/S383</f>
        <v>#DIV/0!</v>
      </c>
      <c r="U383" s="2"/>
    </row>
    <row r="384" spans="1:2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 t="s">
        <v>1</v>
      </c>
      <c r="P384" s="2"/>
      <c r="Q384" s="2"/>
      <c r="R384" s="2"/>
      <c r="S384" s="2" t="e">
        <f>AY503</f>
        <v>#DIV/0!</v>
      </c>
      <c r="T384" s="7"/>
      <c r="U384" s="2"/>
    </row>
    <row r="385" spans="1:2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 t="s">
        <v>2</v>
      </c>
      <c r="P385" s="2"/>
      <c r="Q385" s="2"/>
      <c r="R385" s="2"/>
      <c r="S385" s="2" t="e">
        <f>AY504</f>
        <v>#DIV/0!</v>
      </c>
      <c r="T385" s="7"/>
      <c r="U385" s="2"/>
    </row>
    <row r="386" spans="1:2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 t="s">
        <v>3</v>
      </c>
      <c r="P386" s="2"/>
      <c r="Q386" s="2"/>
      <c r="R386" s="2"/>
      <c r="S386" s="2" t="e">
        <f>AY505</f>
        <v>#N/A</v>
      </c>
      <c r="T386" s="7"/>
      <c r="U386" s="2"/>
    </row>
    <row r="387" spans="1:2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U387" s="2"/>
    </row>
    <row r="388" spans="1:2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U388" s="2"/>
    </row>
    <row r="389" spans="1:2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U389" s="2"/>
    </row>
    <row r="390" spans="1:2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 t="s">
        <v>4</v>
      </c>
      <c r="P390" s="2"/>
      <c r="Q390" s="2"/>
      <c r="R390" s="2"/>
      <c r="S390" s="2">
        <f>AZ507</f>
        <v>0</v>
      </c>
      <c r="T390" s="7" t="e">
        <f>S390/S396</f>
        <v>#DIV/0!</v>
      </c>
      <c r="U390" s="2"/>
    </row>
    <row r="391" spans="1:2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 t="s">
        <v>5</v>
      </c>
      <c r="P391" s="2"/>
      <c r="Q391" s="2"/>
      <c r="R391" s="2"/>
      <c r="S391" s="2">
        <f>AZ508</f>
        <v>0</v>
      </c>
      <c r="T391" s="7" t="e">
        <f>S391/S396</f>
        <v>#DIV/0!</v>
      </c>
      <c r="U391" s="2"/>
    </row>
    <row r="392" spans="1:2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 t="s">
        <v>6</v>
      </c>
      <c r="P392" s="2"/>
      <c r="Q392" s="2"/>
      <c r="R392" s="2"/>
      <c r="S392" s="2">
        <f>AZ509</f>
        <v>0</v>
      </c>
      <c r="T392" s="7" t="e">
        <f>S392/S396</f>
        <v>#DIV/0!</v>
      </c>
      <c r="U392" s="2"/>
    </row>
    <row r="393" spans="1:2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 t="s">
        <v>7</v>
      </c>
      <c r="P393" s="2"/>
      <c r="Q393" s="2"/>
      <c r="R393" s="2"/>
      <c r="S393" s="2">
        <f>AZ510</f>
        <v>0</v>
      </c>
      <c r="T393" s="7" t="e">
        <f>S393/S396</f>
        <v>#DIV/0!</v>
      </c>
      <c r="U393" s="2"/>
    </row>
    <row r="394" spans="1:2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 t="s">
        <v>8</v>
      </c>
      <c r="P394" s="2"/>
      <c r="Q394" s="2"/>
      <c r="R394" s="2"/>
      <c r="S394" s="2">
        <f>AZ511</f>
        <v>0</v>
      </c>
      <c r="T394" s="7" t="e">
        <f>S394/S396</f>
        <v>#DIV/0!</v>
      </c>
      <c r="U394" s="2"/>
    </row>
    <row r="395" spans="1:2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T395" s="7"/>
      <c r="U395" s="2"/>
    </row>
    <row r="396" spans="1:2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 t="s">
        <v>0</v>
      </c>
      <c r="P396" s="2"/>
      <c r="Q396" s="2"/>
      <c r="R396" s="2"/>
      <c r="S396" s="2">
        <f>AZ524</f>
        <v>0</v>
      </c>
      <c r="T396" s="7" t="e">
        <f>S396/S396</f>
        <v>#DIV/0!</v>
      </c>
      <c r="U396" s="2"/>
    </row>
    <row r="397" spans="1:2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 t="s">
        <v>1</v>
      </c>
      <c r="P397" s="2"/>
      <c r="Q397" s="2"/>
      <c r="R397" s="2"/>
      <c r="S397" s="2" t="e">
        <f>AZ503</f>
        <v>#DIV/0!</v>
      </c>
      <c r="T397" s="7"/>
      <c r="U397" s="2"/>
    </row>
    <row r="398" spans="1:2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 t="s">
        <v>2</v>
      </c>
      <c r="P398" s="2"/>
      <c r="Q398" s="2"/>
      <c r="R398" s="2"/>
      <c r="S398" s="2" t="e">
        <f>AZ504</f>
        <v>#DIV/0!</v>
      </c>
      <c r="T398" s="7"/>
      <c r="U398" s="2"/>
    </row>
    <row r="399" spans="1:21" ht="15.75">
      <c r="A399" s="1"/>
      <c r="B399" s="1"/>
      <c r="O399" s="2" t="s">
        <v>3</v>
      </c>
      <c r="P399" s="2"/>
      <c r="Q399" s="2"/>
      <c r="R399" s="2"/>
      <c r="S399" s="2" t="e">
        <f>AZ505</f>
        <v>#N/A</v>
      </c>
      <c r="T399" s="7"/>
      <c r="U399" s="2"/>
    </row>
    <row r="400" spans="1:21" ht="15.75">
      <c r="A400" s="1"/>
      <c r="B400" s="1"/>
      <c r="U400" s="2"/>
    </row>
    <row r="401" spans="1:21" ht="15.75">
      <c r="A401" s="1"/>
      <c r="B401" s="1"/>
      <c r="U401" s="2"/>
    </row>
    <row r="402" spans="1:21" ht="15.75">
      <c r="A402" s="1"/>
      <c r="B402" s="1"/>
      <c r="U402" s="2"/>
    </row>
    <row r="403" spans="1:21" ht="15.75">
      <c r="A403" s="1"/>
      <c r="B403" s="1"/>
      <c r="O403" s="2" t="s">
        <v>4</v>
      </c>
      <c r="P403" s="2"/>
      <c r="Q403" s="2"/>
      <c r="R403" s="2"/>
      <c r="S403" s="2">
        <f>BA507</f>
        <v>0</v>
      </c>
      <c r="T403" s="7" t="e">
        <f>S403/S409</f>
        <v>#DIV/0!</v>
      </c>
      <c r="U403" s="2"/>
    </row>
    <row r="404" spans="1:21" ht="15.75">
      <c r="A404" s="1"/>
      <c r="B404" s="1"/>
      <c r="O404" s="2" t="s">
        <v>5</v>
      </c>
      <c r="P404" s="2"/>
      <c r="Q404" s="2"/>
      <c r="R404" s="2"/>
      <c r="S404" s="2">
        <f>BA508</f>
        <v>0</v>
      </c>
      <c r="T404" s="7" t="e">
        <f>S404/S409</f>
        <v>#DIV/0!</v>
      </c>
      <c r="U404" s="2"/>
    </row>
    <row r="405" spans="1:21" ht="15.75">
      <c r="A405" s="1"/>
      <c r="B405" s="1"/>
      <c r="O405" s="2" t="s">
        <v>6</v>
      </c>
      <c r="P405" s="2"/>
      <c r="Q405" s="2"/>
      <c r="R405" s="2"/>
      <c r="S405" s="2">
        <f>BA509</f>
        <v>0</v>
      </c>
      <c r="T405" s="7" t="e">
        <f>S405/S409</f>
        <v>#DIV/0!</v>
      </c>
      <c r="U405" s="2"/>
    </row>
    <row r="406" spans="1:21" ht="15.75">
      <c r="A406" s="1"/>
      <c r="B406" s="1"/>
      <c r="O406" s="2" t="s">
        <v>7</v>
      </c>
      <c r="P406" s="2"/>
      <c r="Q406" s="2"/>
      <c r="R406" s="2"/>
      <c r="S406" s="2">
        <f>BA510</f>
        <v>0</v>
      </c>
      <c r="T406" s="7" t="e">
        <f>S406/S409</f>
        <v>#DIV/0!</v>
      </c>
      <c r="U406" s="2"/>
    </row>
    <row r="407" spans="1:21" ht="15.75">
      <c r="A407" s="1"/>
      <c r="B407" s="1"/>
      <c r="O407" s="2" t="s">
        <v>8</v>
      </c>
      <c r="P407" s="2"/>
      <c r="Q407" s="2"/>
      <c r="R407" s="2"/>
      <c r="S407" s="2">
        <f>BA511</f>
        <v>0</v>
      </c>
      <c r="T407" s="7" t="e">
        <f>S407/S409</f>
        <v>#DIV/0!</v>
      </c>
      <c r="U407" s="2"/>
    </row>
    <row r="408" spans="1:2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T408" s="7"/>
      <c r="U408" s="2"/>
    </row>
    <row r="409" spans="1:2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 t="s">
        <v>0</v>
      </c>
      <c r="P409" s="2"/>
      <c r="Q409" s="2"/>
      <c r="R409" s="2"/>
      <c r="S409" s="2">
        <f>BA524</f>
        <v>0</v>
      </c>
      <c r="T409" s="7" t="e">
        <f>S409/S409</f>
        <v>#DIV/0!</v>
      </c>
      <c r="U409" s="2"/>
    </row>
    <row r="410" spans="1:2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 t="s">
        <v>1</v>
      </c>
      <c r="P410" s="2"/>
      <c r="Q410" s="2"/>
      <c r="R410" s="2"/>
      <c r="S410" s="2" t="e">
        <f>BA503</f>
        <v>#DIV/0!</v>
      </c>
      <c r="T410" s="7"/>
      <c r="U410" s="2"/>
    </row>
    <row r="411" spans="1:2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 t="s">
        <v>2</v>
      </c>
      <c r="P411" s="2"/>
      <c r="Q411" s="2"/>
      <c r="R411" s="2"/>
      <c r="S411" s="2" t="e">
        <f>BA504</f>
        <v>#DIV/0!</v>
      </c>
      <c r="T411" s="7"/>
      <c r="U411" s="2"/>
    </row>
    <row r="412" spans="1:2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 t="s">
        <v>3</v>
      </c>
      <c r="P412" s="2"/>
      <c r="Q412" s="2"/>
      <c r="R412" s="2"/>
      <c r="S412" s="2" t="e">
        <f>BA505</f>
        <v>#N/A</v>
      </c>
      <c r="T412" s="7"/>
      <c r="U412" s="2"/>
    </row>
    <row r="413" spans="1:2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U413" s="2"/>
    </row>
    <row r="414" spans="1:2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U414" s="2"/>
    </row>
    <row r="415" spans="3:21" ht="15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U415" s="2"/>
    </row>
    <row r="416" spans="3:21" ht="15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 t="s">
        <v>4</v>
      </c>
      <c r="P416" s="2"/>
      <c r="Q416" s="2"/>
      <c r="R416" s="2"/>
      <c r="S416" s="2">
        <f>BB507</f>
        <v>0</v>
      </c>
      <c r="T416" s="7" t="e">
        <f>S416/S422</f>
        <v>#DIV/0!</v>
      </c>
      <c r="U416" s="2"/>
    </row>
    <row r="417" spans="3:21" ht="15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 t="s">
        <v>5</v>
      </c>
      <c r="P417" s="2"/>
      <c r="Q417" s="2"/>
      <c r="R417" s="2"/>
      <c r="S417" s="2">
        <f>BB508</f>
        <v>0</v>
      </c>
      <c r="T417" s="7" t="e">
        <f>S417/S422</f>
        <v>#DIV/0!</v>
      </c>
      <c r="U417" s="2"/>
    </row>
    <row r="418" spans="3:21" ht="15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 t="s">
        <v>6</v>
      </c>
      <c r="P418" s="2"/>
      <c r="Q418" s="2"/>
      <c r="R418" s="2"/>
      <c r="S418" s="2">
        <f>BB509</f>
        <v>0</v>
      </c>
      <c r="T418" s="7" t="e">
        <f>S418/S422</f>
        <v>#DIV/0!</v>
      </c>
      <c r="U418" s="2"/>
    </row>
    <row r="419" spans="3:21" ht="15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 t="s">
        <v>7</v>
      </c>
      <c r="P419" s="2"/>
      <c r="Q419" s="2"/>
      <c r="R419" s="2"/>
      <c r="S419" s="2">
        <f>BB510</f>
        <v>0</v>
      </c>
      <c r="T419" s="7" t="e">
        <f>S419/S422</f>
        <v>#DIV/0!</v>
      </c>
      <c r="U419" s="2"/>
    </row>
    <row r="420" spans="1:2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 t="s">
        <v>8</v>
      </c>
      <c r="P420" s="2"/>
      <c r="Q420" s="2"/>
      <c r="R420" s="2"/>
      <c r="S420" s="2">
        <f>BB511</f>
        <v>0</v>
      </c>
      <c r="T420" s="7" t="e">
        <f>S420/S422</f>
        <v>#DIV/0!</v>
      </c>
      <c r="U420" s="2"/>
    </row>
    <row r="421" spans="1:2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T421" s="7"/>
      <c r="U421" s="2"/>
    </row>
    <row r="422" spans="1:2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 t="s">
        <v>0</v>
      </c>
      <c r="P422" s="2"/>
      <c r="Q422" s="2"/>
      <c r="R422" s="2"/>
      <c r="S422" s="2">
        <f>BB524</f>
        <v>0</v>
      </c>
      <c r="T422" s="7" t="e">
        <f>S422/S422</f>
        <v>#DIV/0!</v>
      </c>
      <c r="U422" s="2"/>
    </row>
    <row r="423" spans="1:2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 t="s">
        <v>1</v>
      </c>
      <c r="P423" s="2"/>
      <c r="Q423" s="2"/>
      <c r="R423" s="2"/>
      <c r="S423" s="2" t="e">
        <f>BB503</f>
        <v>#DIV/0!</v>
      </c>
      <c r="T423" s="7"/>
      <c r="U423" s="2"/>
    </row>
    <row r="424" spans="1:2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 t="s">
        <v>2</v>
      </c>
      <c r="P424" s="2"/>
      <c r="Q424" s="2"/>
      <c r="R424" s="2"/>
      <c r="S424" s="2" t="e">
        <f>BB504</f>
        <v>#DIV/0!</v>
      </c>
      <c r="T424" s="7"/>
      <c r="U424" s="2"/>
    </row>
    <row r="425" spans="1:2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 t="s">
        <v>3</v>
      </c>
      <c r="P425" s="2"/>
      <c r="Q425" s="2"/>
      <c r="R425" s="2"/>
      <c r="S425" s="2" t="e">
        <f>BB505</f>
        <v>#N/A</v>
      </c>
      <c r="T425" s="7"/>
      <c r="U425" s="2"/>
    </row>
    <row r="426" spans="1:2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U426" s="2"/>
    </row>
    <row r="427" spans="1:2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U427" s="2"/>
    </row>
    <row r="428" spans="1:2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U428" s="2"/>
    </row>
    <row r="429" spans="1:2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U429" s="2"/>
    </row>
    <row r="430" spans="1:2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 t="s">
        <v>4</v>
      </c>
      <c r="P430" s="2"/>
      <c r="Q430" s="2"/>
      <c r="R430" s="2"/>
      <c r="S430" s="2">
        <f>BC507</f>
        <v>0</v>
      </c>
      <c r="T430" s="7" t="e">
        <f>S430/S436</f>
        <v>#DIV/0!</v>
      </c>
      <c r="U430" s="2"/>
    </row>
    <row r="431" spans="1:2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 t="s">
        <v>5</v>
      </c>
      <c r="P431" s="2"/>
      <c r="Q431" s="2"/>
      <c r="R431" s="2"/>
      <c r="S431" s="2">
        <f>BC508</f>
        <v>0</v>
      </c>
      <c r="T431" s="7" t="e">
        <f>S431/S436</f>
        <v>#DIV/0!</v>
      </c>
      <c r="U431" s="2"/>
    </row>
    <row r="432" spans="1:2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 t="s">
        <v>6</v>
      </c>
      <c r="P432" s="2"/>
      <c r="Q432" s="2"/>
      <c r="R432" s="2"/>
      <c r="S432" s="2">
        <f>BC509</f>
        <v>0</v>
      </c>
      <c r="T432" s="7" t="e">
        <f>S432/S436</f>
        <v>#DIV/0!</v>
      </c>
      <c r="U432" s="2"/>
    </row>
    <row r="433" spans="1:2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 t="s">
        <v>7</v>
      </c>
      <c r="P433" s="2"/>
      <c r="Q433" s="2"/>
      <c r="R433" s="2"/>
      <c r="S433" s="2">
        <f>BC510</f>
        <v>0</v>
      </c>
      <c r="T433" s="7" t="e">
        <f>S433/S436</f>
        <v>#DIV/0!</v>
      </c>
      <c r="U433" s="2"/>
    </row>
    <row r="434" spans="1:2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 t="s">
        <v>8</v>
      </c>
      <c r="P434" s="2"/>
      <c r="Q434" s="2"/>
      <c r="R434" s="2"/>
      <c r="S434" s="2">
        <f>BC511</f>
        <v>0</v>
      </c>
      <c r="T434" s="7" t="e">
        <f>S434/S436</f>
        <v>#DIV/0!</v>
      </c>
      <c r="U434" s="2"/>
    </row>
    <row r="435" spans="1:2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T435" s="7"/>
      <c r="U435" s="2"/>
    </row>
    <row r="436" spans="1:2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 t="s">
        <v>0</v>
      </c>
      <c r="P436" s="2"/>
      <c r="Q436" s="2"/>
      <c r="R436" s="2"/>
      <c r="S436" s="2">
        <f>BC524</f>
        <v>0</v>
      </c>
      <c r="T436" s="7" t="e">
        <f>S436/S436</f>
        <v>#DIV/0!</v>
      </c>
      <c r="U436" s="2"/>
    </row>
    <row r="437" spans="1:2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 t="s">
        <v>1</v>
      </c>
      <c r="P437" s="2"/>
      <c r="Q437" s="2"/>
      <c r="R437" s="2"/>
      <c r="S437" s="2" t="e">
        <f>BC503</f>
        <v>#DIV/0!</v>
      </c>
      <c r="T437" s="7"/>
      <c r="U437" s="2"/>
    </row>
    <row r="438" spans="1:2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 t="s">
        <v>2</v>
      </c>
      <c r="P438" s="2"/>
      <c r="Q438" s="2"/>
      <c r="R438" s="2"/>
      <c r="S438" s="2" t="e">
        <f>BC504</f>
        <v>#DIV/0!</v>
      </c>
      <c r="T438" s="7"/>
      <c r="U438" s="2"/>
    </row>
    <row r="439" spans="1:2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 t="s">
        <v>3</v>
      </c>
      <c r="P439" s="2"/>
      <c r="Q439" s="2"/>
      <c r="R439" s="2"/>
      <c r="S439" s="2" t="e">
        <f>BC505</f>
        <v>#N/A</v>
      </c>
      <c r="T439" s="7"/>
      <c r="U439" s="2"/>
    </row>
    <row r="440" spans="1:2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U440" s="2"/>
    </row>
    <row r="441" spans="1:2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U441" s="2"/>
    </row>
    <row r="442" spans="1:2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U442" s="2"/>
    </row>
    <row r="443" spans="1:2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 t="s">
        <v>4</v>
      </c>
      <c r="P443" s="2"/>
      <c r="Q443" s="2"/>
      <c r="R443" s="2"/>
      <c r="S443" s="2">
        <f>BD507</f>
        <v>0</v>
      </c>
      <c r="T443" s="7" t="e">
        <f>S443/S449</f>
        <v>#DIV/0!</v>
      </c>
      <c r="U443" s="2"/>
    </row>
    <row r="444" spans="1:2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 t="s">
        <v>5</v>
      </c>
      <c r="P444" s="2"/>
      <c r="Q444" s="2"/>
      <c r="R444" s="2"/>
      <c r="S444" s="2">
        <f>BD508</f>
        <v>0</v>
      </c>
      <c r="T444" s="7" t="e">
        <f>S444/S449</f>
        <v>#DIV/0!</v>
      </c>
      <c r="U444" s="2"/>
    </row>
    <row r="445" spans="1:2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 t="s">
        <v>6</v>
      </c>
      <c r="P445" s="2"/>
      <c r="Q445" s="2"/>
      <c r="R445" s="2"/>
      <c r="S445" s="2">
        <f>BD509</f>
        <v>0</v>
      </c>
      <c r="T445" s="7" t="e">
        <f>S445/S449</f>
        <v>#DIV/0!</v>
      </c>
      <c r="U445" s="2"/>
    </row>
    <row r="446" spans="1:2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 t="s">
        <v>7</v>
      </c>
      <c r="P446" s="2"/>
      <c r="Q446" s="2"/>
      <c r="R446" s="2"/>
      <c r="S446" s="2">
        <f>BD510</f>
        <v>0</v>
      </c>
      <c r="T446" s="7" t="e">
        <f>S446/S449</f>
        <v>#DIV/0!</v>
      </c>
      <c r="U446" s="2"/>
    </row>
    <row r="447" spans="1:2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 t="s">
        <v>8</v>
      </c>
      <c r="P447" s="2"/>
      <c r="Q447" s="2"/>
      <c r="R447" s="2"/>
      <c r="S447" s="2">
        <f>BD511</f>
        <v>0</v>
      </c>
      <c r="T447" s="7" t="e">
        <f>S447/S449</f>
        <v>#DIV/0!</v>
      </c>
      <c r="U447" s="2"/>
    </row>
    <row r="448" spans="1:21" ht="15.75">
      <c r="A448" s="1"/>
      <c r="B448" s="1"/>
      <c r="T448" s="7"/>
      <c r="U448" s="2"/>
    </row>
    <row r="449" spans="1:21" ht="15.75">
      <c r="A449" s="1"/>
      <c r="B449" s="1"/>
      <c r="O449" s="2" t="s">
        <v>0</v>
      </c>
      <c r="P449" s="2"/>
      <c r="Q449" s="2"/>
      <c r="R449" s="2"/>
      <c r="S449" s="2">
        <f>BD524</f>
        <v>0</v>
      </c>
      <c r="T449" s="7" t="e">
        <f>S449/S449</f>
        <v>#DIV/0!</v>
      </c>
      <c r="U449" s="2"/>
    </row>
    <row r="450" spans="1:21" ht="15.75">
      <c r="A450" s="1"/>
      <c r="B450" s="1"/>
      <c r="O450" s="2" t="s">
        <v>1</v>
      </c>
      <c r="P450" s="2"/>
      <c r="Q450" s="2"/>
      <c r="R450" s="2"/>
      <c r="S450" s="2" t="e">
        <f>BD503</f>
        <v>#DIV/0!</v>
      </c>
      <c r="T450" s="7"/>
      <c r="U450" s="2"/>
    </row>
    <row r="451" spans="1:21" ht="15.75">
      <c r="A451" s="1"/>
      <c r="B451" s="1"/>
      <c r="O451" s="2" t="s">
        <v>2</v>
      </c>
      <c r="P451" s="2"/>
      <c r="Q451" s="2"/>
      <c r="R451" s="2"/>
      <c r="S451" s="2" t="e">
        <f>BD504</f>
        <v>#DIV/0!</v>
      </c>
      <c r="T451" s="7"/>
      <c r="U451" s="2"/>
    </row>
    <row r="452" spans="1:21" ht="15.75">
      <c r="A452" s="1"/>
      <c r="B452" s="1"/>
      <c r="O452" s="2" t="s">
        <v>3</v>
      </c>
      <c r="P452" s="2"/>
      <c r="Q452" s="2"/>
      <c r="R452" s="2"/>
      <c r="S452" s="2" t="e">
        <f>BD505</f>
        <v>#N/A</v>
      </c>
      <c r="T452" s="7"/>
      <c r="U452" s="2"/>
    </row>
    <row r="453" spans="1:1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 t="s">
        <v>4</v>
      </c>
      <c r="P456" s="2"/>
      <c r="Q456" s="2"/>
      <c r="R456" s="2"/>
      <c r="S456" s="2">
        <f>BE507</f>
        <v>0</v>
      </c>
      <c r="T456" s="7" t="e">
        <f>S456/S462</f>
        <v>#DIV/0!</v>
      </c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 t="s">
        <v>5</v>
      </c>
      <c r="P457" s="2"/>
      <c r="Q457" s="2"/>
      <c r="R457" s="2"/>
      <c r="S457" s="2">
        <f>BE508</f>
        <v>0</v>
      </c>
      <c r="T457" s="7" t="e">
        <f>S457/S462</f>
        <v>#DIV/0!</v>
      </c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 t="s">
        <v>6</v>
      </c>
      <c r="P458" s="2"/>
      <c r="Q458" s="2"/>
      <c r="R458" s="2"/>
      <c r="S458" s="2">
        <f>BE509</f>
        <v>0</v>
      </c>
      <c r="T458" s="7" t="e">
        <f>S458/S462</f>
        <v>#DIV/0!</v>
      </c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 t="s">
        <v>7</v>
      </c>
      <c r="P459" s="2"/>
      <c r="Q459" s="2"/>
      <c r="R459" s="2"/>
      <c r="S459" s="2">
        <f>BE510</f>
        <v>0</v>
      </c>
      <c r="T459" s="7" t="e">
        <f>S459/S462</f>
        <v>#DIV/0!</v>
      </c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 t="s">
        <v>8</v>
      </c>
      <c r="P460" s="2"/>
      <c r="Q460" s="2"/>
      <c r="R460" s="2"/>
      <c r="S460" s="2">
        <f>BE511</f>
        <v>0</v>
      </c>
      <c r="T460" s="7" t="e">
        <f>S460/S462</f>
        <v>#DIV/0!</v>
      </c>
    </row>
    <row r="461" spans="1:20" ht="15.75">
      <c r="A461" s="1"/>
      <c r="B461" s="1"/>
      <c r="T461" s="7"/>
    </row>
    <row r="462" spans="1:20" ht="15.75">
      <c r="A462" s="1"/>
      <c r="B462" s="1"/>
      <c r="O462" s="2" t="s">
        <v>0</v>
      </c>
      <c r="P462" s="2"/>
      <c r="Q462" s="2"/>
      <c r="R462" s="2"/>
      <c r="S462" s="2">
        <f>BE524</f>
        <v>0</v>
      </c>
      <c r="T462" s="7" t="e">
        <f>S462/S462</f>
        <v>#DIV/0!</v>
      </c>
    </row>
    <row r="463" spans="1:20" ht="15.75">
      <c r="A463" s="1"/>
      <c r="B463" s="1"/>
      <c r="O463" s="2" t="s">
        <v>1</v>
      </c>
      <c r="P463" s="2"/>
      <c r="Q463" s="2"/>
      <c r="R463" s="2"/>
      <c r="S463" s="4" t="e">
        <f>BE503</f>
        <v>#DIV/0!</v>
      </c>
      <c r="T463" s="7"/>
    </row>
    <row r="464" spans="1:20" ht="15.75">
      <c r="A464" s="1"/>
      <c r="B464" s="1"/>
      <c r="O464" s="2" t="s">
        <v>2</v>
      </c>
      <c r="P464" s="2"/>
      <c r="Q464" s="2"/>
      <c r="R464" s="2"/>
      <c r="S464" s="4" t="e">
        <f>BE504</f>
        <v>#DIV/0!</v>
      </c>
      <c r="T464" s="7"/>
    </row>
    <row r="465" spans="1:20" ht="15.75">
      <c r="A465" s="1"/>
      <c r="B465" s="1"/>
      <c r="O465" s="2" t="s">
        <v>3</v>
      </c>
      <c r="P465" s="2"/>
      <c r="Q465" s="2"/>
      <c r="R465" s="2"/>
      <c r="S465" s="2" t="e">
        <f>BE505</f>
        <v>#N/A</v>
      </c>
      <c r="T465" s="7"/>
    </row>
    <row r="466" spans="1:1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 t="s">
        <v>4</v>
      </c>
      <c r="P469" s="2"/>
      <c r="Q469" s="2"/>
      <c r="R469" s="2"/>
      <c r="S469" s="2">
        <f>BF507</f>
        <v>0</v>
      </c>
      <c r="T469" s="7" t="e">
        <f>S469/S475</f>
        <v>#DIV/0!</v>
      </c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 t="s">
        <v>5</v>
      </c>
      <c r="P470" s="2"/>
      <c r="Q470" s="2"/>
      <c r="R470" s="2"/>
      <c r="S470" s="2">
        <f>BF508</f>
        <v>0</v>
      </c>
      <c r="T470" s="7" t="e">
        <f>S470/S475</f>
        <v>#DIV/0!</v>
      </c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 t="s">
        <v>6</v>
      </c>
      <c r="P471" s="2"/>
      <c r="Q471" s="2"/>
      <c r="R471" s="2"/>
      <c r="S471" s="2">
        <f>BF509</f>
        <v>0</v>
      </c>
      <c r="T471" s="7" t="e">
        <f>S471/S475</f>
        <v>#DIV/0!</v>
      </c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 t="s">
        <v>7</v>
      </c>
      <c r="P472" s="2"/>
      <c r="Q472" s="2"/>
      <c r="R472" s="2"/>
      <c r="S472" s="2">
        <f>BF510</f>
        <v>0</v>
      </c>
      <c r="T472" s="7" t="e">
        <f>S472/S475</f>
        <v>#DIV/0!</v>
      </c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 t="s">
        <v>8</v>
      </c>
      <c r="P473" s="2"/>
      <c r="Q473" s="2"/>
      <c r="R473" s="2"/>
      <c r="S473" s="2">
        <f>BF511</f>
        <v>0</v>
      </c>
      <c r="T473" s="7" t="e">
        <f>S473/S475</f>
        <v>#DIV/0!</v>
      </c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T474" s="7"/>
    </row>
    <row r="475" spans="1:20" ht="15.75">
      <c r="A475" s="1"/>
      <c r="B475" s="1"/>
      <c r="O475" s="2" t="s">
        <v>0</v>
      </c>
      <c r="P475" s="2"/>
      <c r="Q475" s="2"/>
      <c r="R475" s="2"/>
      <c r="S475" s="2">
        <f>BF524</f>
        <v>0</v>
      </c>
      <c r="T475" s="7" t="e">
        <f>S475/S475</f>
        <v>#DIV/0!</v>
      </c>
    </row>
    <row r="476" spans="1:20" ht="15.75">
      <c r="A476" s="1"/>
      <c r="B476" s="1"/>
      <c r="O476" s="2" t="s">
        <v>1</v>
      </c>
      <c r="P476" s="2"/>
      <c r="Q476" s="2"/>
      <c r="R476" s="2"/>
      <c r="S476" s="4" t="e">
        <f>BF503</f>
        <v>#DIV/0!</v>
      </c>
      <c r="T476" s="7"/>
    </row>
    <row r="477" spans="1:20" ht="15.75">
      <c r="A477" s="1"/>
      <c r="B477" s="1"/>
      <c r="O477" s="2" t="s">
        <v>2</v>
      </c>
      <c r="P477" s="2"/>
      <c r="Q477" s="2"/>
      <c r="R477" s="2"/>
      <c r="S477" s="4" t="e">
        <f>BF504</f>
        <v>#DIV/0!</v>
      </c>
      <c r="T477" s="7"/>
    </row>
    <row r="478" spans="1:20" ht="15.75">
      <c r="A478" s="1"/>
      <c r="B478" s="1"/>
      <c r="O478" s="2" t="s">
        <v>3</v>
      </c>
      <c r="P478" s="2"/>
      <c r="Q478" s="2"/>
      <c r="R478" s="2"/>
      <c r="S478" s="2" t="e">
        <f>BF505</f>
        <v>#N/A</v>
      </c>
      <c r="T478" s="7"/>
    </row>
    <row r="479" spans="1:2" ht="15.75">
      <c r="A479" s="1"/>
      <c r="B479" s="1"/>
    </row>
    <row r="480" spans="1:1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3" spans="1:21" ht="20.25">
      <c r="A483" s="9" t="s">
        <v>78</v>
      </c>
      <c r="B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1" t="s">
        <v>111</v>
      </c>
      <c r="S483" s="12"/>
      <c r="T483" s="11" t="s">
        <v>121</v>
      </c>
      <c r="U483" s="13" t="s">
        <v>3</v>
      </c>
    </row>
    <row r="485" spans="1:21" ht="18">
      <c r="A485" s="8" t="s">
        <v>79</v>
      </c>
      <c r="R485" s="14">
        <f>BG503</f>
        <v>0</v>
      </c>
      <c r="S485" s="14"/>
      <c r="T485" s="15" t="e">
        <f>BG504</f>
        <v>#DIV/0!</v>
      </c>
      <c r="U485" s="14" t="e">
        <f>BG505</f>
        <v>#N/A</v>
      </c>
    </row>
    <row r="486" ht="12">
      <c r="B486" t="s">
        <v>82</v>
      </c>
    </row>
    <row r="487" ht="12">
      <c r="B487" t="s">
        <v>80</v>
      </c>
    </row>
    <row r="488" ht="12">
      <c r="B488" t="s">
        <v>81</v>
      </c>
    </row>
    <row r="489" ht="12">
      <c r="B489" t="s">
        <v>83</v>
      </c>
    </row>
    <row r="490" ht="12">
      <c r="B490" t="s">
        <v>84</v>
      </c>
    </row>
    <row r="492" spans="1:21" ht="18">
      <c r="A492" s="8" t="s">
        <v>85</v>
      </c>
      <c r="R492" s="14">
        <f>BH503</f>
        <v>0</v>
      </c>
      <c r="S492" s="14"/>
      <c r="T492" s="15" t="e">
        <f>BH504</f>
        <v>#DIV/0!</v>
      </c>
      <c r="U492" s="14" t="e">
        <f>BH504</f>
        <v>#DIV/0!</v>
      </c>
    </row>
    <row r="493" ht="12">
      <c r="B493" t="s">
        <v>86</v>
      </c>
    </row>
    <row r="494" ht="12">
      <c r="B494" t="s">
        <v>87</v>
      </c>
    </row>
    <row r="495" ht="12">
      <c r="B495" t="s">
        <v>88</v>
      </c>
    </row>
    <row r="497" spans="1:21" ht="18">
      <c r="A497" s="8" t="s">
        <v>89</v>
      </c>
      <c r="R497" s="14" t="e">
        <f>BI503</f>
        <v>#DIV/0!</v>
      </c>
      <c r="S497" s="14"/>
      <c r="T497" s="15" t="e">
        <f>BI504</f>
        <v>#DIV/0!</v>
      </c>
      <c r="U497" s="14" t="e">
        <f>BI505</f>
        <v>#N/A</v>
      </c>
    </row>
    <row r="498" ht="12">
      <c r="B498" t="s">
        <v>90</v>
      </c>
    </row>
    <row r="499" ht="12">
      <c r="B499" t="s">
        <v>91</v>
      </c>
    </row>
    <row r="500" ht="12">
      <c r="B500" t="s">
        <v>92</v>
      </c>
    </row>
    <row r="501" spans="2:25" ht="12">
      <c r="B501" t="s">
        <v>93</v>
      </c>
      <c r="Y501" t="s">
        <v>75</v>
      </c>
    </row>
    <row r="502" ht="12">
      <c r="B502" t="s">
        <v>122</v>
      </c>
    </row>
    <row r="503" spans="2:64" ht="12">
      <c r="B503" t="s">
        <v>94</v>
      </c>
      <c r="V503" t="s">
        <v>9</v>
      </c>
      <c r="Y503" t="e">
        <f>AVERAGE(Y1:Y500)</f>
        <v>#DIV/0!</v>
      </c>
      <c r="Z503" t="e">
        <f aca="true" t="shared" si="0" ref="Z503:BF503">AVERAGE(Z1:Z500)</f>
        <v>#DIV/0!</v>
      </c>
      <c r="AA503" t="e">
        <f t="shared" si="0"/>
        <v>#DIV/0!</v>
      </c>
      <c r="AB503" t="e">
        <f t="shared" si="0"/>
        <v>#DIV/0!</v>
      </c>
      <c r="AC503" t="e">
        <f t="shared" si="0"/>
        <v>#DIV/0!</v>
      </c>
      <c r="AD503" t="e">
        <f t="shared" si="0"/>
        <v>#DIV/0!</v>
      </c>
      <c r="AE503" t="e">
        <f t="shared" si="0"/>
        <v>#DIV/0!</v>
      </c>
      <c r="AF503" t="e">
        <f t="shared" si="0"/>
        <v>#DIV/0!</v>
      </c>
      <c r="AG503" t="e">
        <f t="shared" si="0"/>
        <v>#DIV/0!</v>
      </c>
      <c r="AH503" t="e">
        <f t="shared" si="0"/>
        <v>#DIV/0!</v>
      </c>
      <c r="AI503" t="e">
        <f t="shared" si="0"/>
        <v>#DIV/0!</v>
      </c>
      <c r="AJ503" t="e">
        <f t="shared" si="0"/>
        <v>#DIV/0!</v>
      </c>
      <c r="AK503" t="e">
        <f t="shared" si="0"/>
        <v>#DIV/0!</v>
      </c>
      <c r="AL503" t="e">
        <f t="shared" si="0"/>
        <v>#DIV/0!</v>
      </c>
      <c r="AM503" t="e">
        <f t="shared" si="0"/>
        <v>#DIV/0!</v>
      </c>
      <c r="AN503" t="e">
        <f t="shared" si="0"/>
        <v>#DIV/0!</v>
      </c>
      <c r="AO503" t="e">
        <f t="shared" si="0"/>
        <v>#DIV/0!</v>
      </c>
      <c r="AP503" t="e">
        <f t="shared" si="0"/>
        <v>#DIV/0!</v>
      </c>
      <c r="AQ503" t="e">
        <f t="shared" si="0"/>
        <v>#DIV/0!</v>
      </c>
      <c r="AR503" t="e">
        <f t="shared" si="0"/>
        <v>#DIV/0!</v>
      </c>
      <c r="AS503" t="e">
        <f t="shared" si="0"/>
        <v>#DIV/0!</v>
      </c>
      <c r="AT503" t="e">
        <f t="shared" si="0"/>
        <v>#DIV/0!</v>
      </c>
      <c r="AU503" t="e">
        <f t="shared" si="0"/>
        <v>#DIV/0!</v>
      </c>
      <c r="AV503" t="e">
        <f t="shared" si="0"/>
        <v>#DIV/0!</v>
      </c>
      <c r="AW503" t="e">
        <f t="shared" si="0"/>
        <v>#DIV/0!</v>
      </c>
      <c r="AX503" t="e">
        <f t="shared" si="0"/>
        <v>#DIV/0!</v>
      </c>
      <c r="AY503" t="e">
        <f t="shared" si="0"/>
        <v>#DIV/0!</v>
      </c>
      <c r="AZ503" t="e">
        <f t="shared" si="0"/>
        <v>#DIV/0!</v>
      </c>
      <c r="BA503" t="e">
        <f t="shared" si="0"/>
        <v>#DIV/0!</v>
      </c>
      <c r="BB503" t="e">
        <f t="shared" si="0"/>
        <v>#DIV/0!</v>
      </c>
      <c r="BC503" t="e">
        <f t="shared" si="0"/>
        <v>#DIV/0!</v>
      </c>
      <c r="BD503" t="e">
        <f t="shared" si="0"/>
        <v>#DIV/0!</v>
      </c>
      <c r="BE503" t="e">
        <f t="shared" si="0"/>
        <v>#DIV/0!</v>
      </c>
      <c r="BF503" t="e">
        <f t="shared" si="0"/>
        <v>#DIV/0!</v>
      </c>
      <c r="BG503">
        <f aca="true" t="shared" si="1" ref="BG503:BL503">AVERAGE(BG1:BG500)</f>
        <v>0</v>
      </c>
      <c r="BH503">
        <f t="shared" si="1"/>
        <v>0</v>
      </c>
      <c r="BI503" t="e">
        <f t="shared" si="1"/>
        <v>#DIV/0!</v>
      </c>
      <c r="BJ503" t="e">
        <f t="shared" si="1"/>
        <v>#DIV/0!</v>
      </c>
      <c r="BK503" t="e">
        <f>AVERAGE(BK1:BK500)</f>
        <v>#N/A</v>
      </c>
      <c r="BL503" t="e">
        <f t="shared" si="1"/>
        <v>#N/A</v>
      </c>
    </row>
    <row r="504" spans="2:64" ht="12">
      <c r="B504" t="s">
        <v>95</v>
      </c>
      <c r="V504" t="s">
        <v>11</v>
      </c>
      <c r="Y504" t="e">
        <f>STDEV(Y1:Y500)</f>
        <v>#DIV/0!</v>
      </c>
      <c r="Z504" t="e">
        <f>STDEV(Z1:Z500)</f>
        <v>#DIV/0!</v>
      </c>
      <c r="AA504" t="e">
        <f>STDEV(AA1:AA500)</f>
        <v>#DIV/0!</v>
      </c>
      <c r="AB504" t="e">
        <f>STDEV(AB1:AB500)</f>
        <v>#DIV/0!</v>
      </c>
      <c r="AC504" t="e">
        <f>STDEV(AC1:AC500)</f>
        <v>#DIV/0!</v>
      </c>
      <c r="AD504" t="e">
        <f>STDEV(AD1:AD500)</f>
        <v>#DIV/0!</v>
      </c>
      <c r="AE504" t="e">
        <f>STDEV(AE1:AE500)</f>
        <v>#DIV/0!</v>
      </c>
      <c r="AF504" t="e">
        <f>STDEV(AF1:AF500)</f>
        <v>#DIV/0!</v>
      </c>
      <c r="AG504" t="e">
        <f>STDEV(AG1:AG500)</f>
        <v>#DIV/0!</v>
      </c>
      <c r="AH504" t="e">
        <f>STDEV(AH1:AH500)</f>
        <v>#DIV/0!</v>
      </c>
      <c r="AI504" t="e">
        <f>STDEV(AI1:AI500)</f>
        <v>#DIV/0!</v>
      </c>
      <c r="AJ504" t="e">
        <f>STDEV(AJ1:AJ500)</f>
        <v>#DIV/0!</v>
      </c>
      <c r="AK504" t="e">
        <f>STDEV(AK1:AK500)</f>
        <v>#DIV/0!</v>
      </c>
      <c r="AL504" t="e">
        <f>STDEV(AL1:AL500)</f>
        <v>#DIV/0!</v>
      </c>
      <c r="AM504" t="e">
        <f>STDEV(AM1:AM500)</f>
        <v>#DIV/0!</v>
      </c>
      <c r="AN504" t="e">
        <f>STDEV(AN1:AN500)</f>
        <v>#DIV/0!</v>
      </c>
      <c r="AO504" t="e">
        <f>STDEV(AO1:AO500)</f>
        <v>#DIV/0!</v>
      </c>
      <c r="AP504" t="e">
        <f>STDEV(AP1:AP500)</f>
        <v>#DIV/0!</v>
      </c>
      <c r="AQ504" t="e">
        <f>STDEV(AQ1:AQ500)</f>
        <v>#DIV/0!</v>
      </c>
      <c r="AR504" t="e">
        <f>STDEV(AR1:AR500)</f>
        <v>#DIV/0!</v>
      </c>
      <c r="AS504" t="e">
        <f>STDEV(AS1:AS500)</f>
        <v>#DIV/0!</v>
      </c>
      <c r="AT504" t="e">
        <f>STDEV(AT1:AT500)</f>
        <v>#DIV/0!</v>
      </c>
      <c r="AU504" t="e">
        <f>STDEV(AU1:AU500)</f>
        <v>#DIV/0!</v>
      </c>
      <c r="AV504" t="e">
        <f>STDEV(AV1:AV500)</f>
        <v>#DIV/0!</v>
      </c>
      <c r="AW504" t="e">
        <f>STDEV(AW1:AW500)</f>
        <v>#DIV/0!</v>
      </c>
      <c r="AX504" t="e">
        <f>STDEV(AX1:AX500)</f>
        <v>#DIV/0!</v>
      </c>
      <c r="AY504" t="e">
        <f>STDEV(AY1:AY500)</f>
        <v>#DIV/0!</v>
      </c>
      <c r="AZ504" t="e">
        <f>STDEV(AZ1:AZ500)</f>
        <v>#DIV/0!</v>
      </c>
      <c r="BA504" t="e">
        <f>STDEV(BA1:BA500)</f>
        <v>#DIV/0!</v>
      </c>
      <c r="BB504" t="e">
        <f>STDEV(BB1:BB500)</f>
        <v>#DIV/0!</v>
      </c>
      <c r="BC504" t="e">
        <f>STDEV(BC1:BC500)</f>
        <v>#DIV/0!</v>
      </c>
      <c r="BD504" t="e">
        <f>STDEV(BD1:BD500)</f>
        <v>#DIV/0!</v>
      </c>
      <c r="BE504" t="e">
        <f>STDEV(BE1:BE500)</f>
        <v>#DIV/0!</v>
      </c>
      <c r="BF504" t="e">
        <f>STDEV(BF1:BF500)</f>
        <v>#DIV/0!</v>
      </c>
      <c r="BG504" t="e">
        <f aca="true" t="shared" si="2" ref="BG504:BL504">STDEV(BG1:BG500)</f>
        <v>#DIV/0!</v>
      </c>
      <c r="BH504" t="e">
        <f t="shared" si="2"/>
        <v>#DIV/0!</v>
      </c>
      <c r="BI504" t="e">
        <f t="shared" si="2"/>
        <v>#DIV/0!</v>
      </c>
      <c r="BJ504" t="e">
        <f t="shared" si="2"/>
        <v>#DIV/0!</v>
      </c>
      <c r="BK504" t="e">
        <f>STDEV(BK1:BK500)</f>
        <v>#N/A</v>
      </c>
      <c r="BL504" t="e">
        <f t="shared" si="2"/>
        <v>#N/A</v>
      </c>
    </row>
    <row r="505" spans="2:64" ht="12">
      <c r="B505" t="s">
        <v>96</v>
      </c>
      <c r="V505" t="s">
        <v>10</v>
      </c>
      <c r="Y505" t="e">
        <f>MODE(Y1:Y500)</f>
        <v>#N/A</v>
      </c>
      <c r="Z505" t="e">
        <f>MODE(Z1:Z500)</f>
        <v>#N/A</v>
      </c>
      <c r="AA505" t="e">
        <f>MODE(AA1:AA500)</f>
        <v>#N/A</v>
      </c>
      <c r="AB505" t="e">
        <f>MODE(AB1:AB500)</f>
        <v>#N/A</v>
      </c>
      <c r="AC505" t="e">
        <f>MODE(AC1:AC500)</f>
        <v>#N/A</v>
      </c>
      <c r="AD505" t="e">
        <f>MODE(AD1:AD500)</f>
        <v>#N/A</v>
      </c>
      <c r="AE505" t="e">
        <f>MODE(AE1:AE500)</f>
        <v>#N/A</v>
      </c>
      <c r="AF505" t="e">
        <f>MODE(AF1:AF500)</f>
        <v>#N/A</v>
      </c>
      <c r="AG505" t="e">
        <f>MODE(AG1:AG500)</f>
        <v>#N/A</v>
      </c>
      <c r="AH505" t="e">
        <f>MODE(AH1:AH500)</f>
        <v>#N/A</v>
      </c>
      <c r="AI505" t="e">
        <f>MODE(AI1:AI500)</f>
        <v>#N/A</v>
      </c>
      <c r="AJ505" t="e">
        <f>MODE(AJ1:AJ500)</f>
        <v>#N/A</v>
      </c>
      <c r="AK505" t="e">
        <f>MODE(AK1:AK500)</f>
        <v>#N/A</v>
      </c>
      <c r="AL505" t="e">
        <f>MODE(AL1:AL500)</f>
        <v>#N/A</v>
      </c>
      <c r="AM505" t="e">
        <f>MODE(AM1:AM500)</f>
        <v>#N/A</v>
      </c>
      <c r="AN505" t="e">
        <f>MODE(AN1:AN500)</f>
        <v>#N/A</v>
      </c>
      <c r="AO505" t="e">
        <f>MODE(AO1:AO500)</f>
        <v>#N/A</v>
      </c>
      <c r="AP505" t="e">
        <f>MODE(AP1:AP500)</f>
        <v>#N/A</v>
      </c>
      <c r="AQ505" t="e">
        <f>MODE(AQ1:AQ500)</f>
        <v>#N/A</v>
      </c>
      <c r="AR505" t="e">
        <f>MODE(AR1:AR500)</f>
        <v>#N/A</v>
      </c>
      <c r="AS505" t="e">
        <f>MODE(AS1:AS500)</f>
        <v>#N/A</v>
      </c>
      <c r="AT505" t="e">
        <f>MODE(AT1:AT500)</f>
        <v>#N/A</v>
      </c>
      <c r="AU505" t="e">
        <f>MODE(AU1:AU500)</f>
        <v>#N/A</v>
      </c>
      <c r="AV505" t="e">
        <f>MODE(AV1:AV500)</f>
        <v>#N/A</v>
      </c>
      <c r="AW505" t="e">
        <f>MODE(AW1:AW500)</f>
        <v>#N/A</v>
      </c>
      <c r="AX505" t="e">
        <f>MODE(AX1:AX500)</f>
        <v>#N/A</v>
      </c>
      <c r="AY505" t="e">
        <f>MODE(AY1:AY500)</f>
        <v>#N/A</v>
      </c>
      <c r="AZ505" t="e">
        <f>MODE(AZ1:AZ500)</f>
        <v>#N/A</v>
      </c>
      <c r="BA505" t="e">
        <f>MODE(BA1:BA500)</f>
        <v>#N/A</v>
      </c>
      <c r="BB505" t="e">
        <f>MODE(BB1:BB500)</f>
        <v>#N/A</v>
      </c>
      <c r="BC505" t="e">
        <f>MODE(BC1:BC500)</f>
        <v>#N/A</v>
      </c>
      <c r="BD505" t="e">
        <f>MODE(BD1:BD500)</f>
        <v>#N/A</v>
      </c>
      <c r="BE505" t="e">
        <f>MODE(BE1:BE500)</f>
        <v>#N/A</v>
      </c>
      <c r="BF505" t="e">
        <f>MODE(BF1:BF500)</f>
        <v>#N/A</v>
      </c>
      <c r="BG505" t="e">
        <f aca="true" t="shared" si="3" ref="BG505:BL505">MODE(BG1:BG500)</f>
        <v>#N/A</v>
      </c>
      <c r="BH505" t="e">
        <f t="shared" si="3"/>
        <v>#N/A</v>
      </c>
      <c r="BI505" t="e">
        <f t="shared" si="3"/>
        <v>#N/A</v>
      </c>
      <c r="BJ505" t="e">
        <f t="shared" si="3"/>
        <v>#N/A</v>
      </c>
      <c r="BK505" t="e">
        <f>MODE(BK1:BK500)</f>
        <v>#N/A</v>
      </c>
      <c r="BL505" t="e">
        <f t="shared" si="3"/>
        <v>#N/A</v>
      </c>
    </row>
    <row r="506" ht="12">
      <c r="B506" t="s">
        <v>97</v>
      </c>
    </row>
    <row r="507" spans="22:58" ht="12">
      <c r="V507" t="s">
        <v>12</v>
      </c>
      <c r="Y507">
        <f>COUNTIF(Y1:Y500,1)</f>
        <v>0</v>
      </c>
      <c r="Z507">
        <f>COUNTIF(Z1:Z500,5)</f>
        <v>0</v>
      </c>
      <c r="AA507">
        <f aca="true" t="shared" si="4" ref="AA507:BF507">COUNTIF(AA1:AA500,5)</f>
        <v>0</v>
      </c>
      <c r="AB507">
        <f t="shared" si="4"/>
        <v>0</v>
      </c>
      <c r="AC507">
        <f t="shared" si="4"/>
        <v>0</v>
      </c>
      <c r="AD507">
        <f t="shared" si="4"/>
        <v>0</v>
      </c>
      <c r="AE507">
        <f t="shared" si="4"/>
        <v>0</v>
      </c>
      <c r="AF507">
        <f t="shared" si="4"/>
        <v>0</v>
      </c>
      <c r="AG507">
        <f t="shared" si="4"/>
        <v>0</v>
      </c>
      <c r="AH507">
        <f t="shared" si="4"/>
        <v>0</v>
      </c>
      <c r="AI507">
        <f t="shared" si="4"/>
        <v>0</v>
      </c>
      <c r="AJ507">
        <f t="shared" si="4"/>
        <v>0</v>
      </c>
      <c r="AK507">
        <f t="shared" si="4"/>
        <v>0</v>
      </c>
      <c r="AL507">
        <f t="shared" si="4"/>
        <v>0</v>
      </c>
      <c r="AM507">
        <f t="shared" si="4"/>
        <v>0</v>
      </c>
      <c r="AN507">
        <f t="shared" si="4"/>
        <v>0</v>
      </c>
      <c r="AO507">
        <f t="shared" si="4"/>
        <v>0</v>
      </c>
      <c r="AP507">
        <f t="shared" si="4"/>
        <v>0</v>
      </c>
      <c r="AQ507">
        <f t="shared" si="4"/>
        <v>0</v>
      </c>
      <c r="AR507">
        <f t="shared" si="4"/>
        <v>0</v>
      </c>
      <c r="AS507">
        <f t="shared" si="4"/>
        <v>0</v>
      </c>
      <c r="AT507">
        <f t="shared" si="4"/>
        <v>0</v>
      </c>
      <c r="AU507">
        <f t="shared" si="4"/>
        <v>0</v>
      </c>
      <c r="AV507">
        <f t="shared" si="4"/>
        <v>0</v>
      </c>
      <c r="AW507">
        <f t="shared" si="4"/>
        <v>0</v>
      </c>
      <c r="AX507">
        <f t="shared" si="4"/>
        <v>0</v>
      </c>
      <c r="AY507">
        <f t="shared" si="4"/>
        <v>0</v>
      </c>
      <c r="AZ507">
        <f t="shared" si="4"/>
        <v>0</v>
      </c>
      <c r="BA507">
        <f t="shared" si="4"/>
        <v>0</v>
      </c>
      <c r="BB507">
        <f t="shared" si="4"/>
        <v>0</v>
      </c>
      <c r="BC507">
        <f t="shared" si="4"/>
        <v>0</v>
      </c>
      <c r="BD507">
        <f t="shared" si="4"/>
        <v>0</v>
      </c>
      <c r="BE507">
        <f t="shared" si="4"/>
        <v>0</v>
      </c>
      <c r="BF507">
        <f t="shared" si="4"/>
        <v>0</v>
      </c>
    </row>
    <row r="508" spans="1:58" ht="18">
      <c r="A508" s="8" t="s">
        <v>98</v>
      </c>
      <c r="R508" s="14" t="e">
        <f>BJ503</f>
        <v>#DIV/0!</v>
      </c>
      <c r="S508" s="14"/>
      <c r="T508" s="15" t="e">
        <f>BJ504</f>
        <v>#DIV/0!</v>
      </c>
      <c r="U508" s="14" t="e">
        <f>BJ505</f>
        <v>#N/A</v>
      </c>
      <c r="V508" t="s">
        <v>13</v>
      </c>
      <c r="Y508">
        <f>COUNTIF(Y1:Y500,2)</f>
        <v>0</v>
      </c>
      <c r="Z508">
        <f>COUNTIF(Z1:Z500,6)</f>
        <v>0</v>
      </c>
      <c r="AA508">
        <f aca="true" t="shared" si="5" ref="AA508:BF508">COUNTIF(AA1:AA500,6)</f>
        <v>0</v>
      </c>
      <c r="AB508">
        <f t="shared" si="5"/>
        <v>0</v>
      </c>
      <c r="AC508">
        <f t="shared" si="5"/>
        <v>0</v>
      </c>
      <c r="AD508">
        <f t="shared" si="5"/>
        <v>0</v>
      </c>
      <c r="AE508">
        <f t="shared" si="5"/>
        <v>0</v>
      </c>
      <c r="AF508">
        <f t="shared" si="5"/>
        <v>0</v>
      </c>
      <c r="AG508">
        <f t="shared" si="5"/>
        <v>0</v>
      </c>
      <c r="AH508">
        <f t="shared" si="5"/>
        <v>0</v>
      </c>
      <c r="AI508">
        <f t="shared" si="5"/>
        <v>0</v>
      </c>
      <c r="AJ508">
        <f t="shared" si="5"/>
        <v>0</v>
      </c>
      <c r="AK508">
        <f t="shared" si="5"/>
        <v>0</v>
      </c>
      <c r="AL508">
        <f t="shared" si="5"/>
        <v>0</v>
      </c>
      <c r="AM508">
        <f t="shared" si="5"/>
        <v>0</v>
      </c>
      <c r="AN508">
        <f t="shared" si="5"/>
        <v>0</v>
      </c>
      <c r="AO508">
        <f t="shared" si="5"/>
        <v>0</v>
      </c>
      <c r="AP508">
        <f t="shared" si="5"/>
        <v>0</v>
      </c>
      <c r="AQ508">
        <f t="shared" si="5"/>
        <v>0</v>
      </c>
      <c r="AR508">
        <f t="shared" si="5"/>
        <v>0</v>
      </c>
      <c r="AS508">
        <f t="shared" si="5"/>
        <v>0</v>
      </c>
      <c r="AT508">
        <f t="shared" si="5"/>
        <v>0</v>
      </c>
      <c r="AU508">
        <f t="shared" si="5"/>
        <v>0</v>
      </c>
      <c r="AV508">
        <f t="shared" si="5"/>
        <v>0</v>
      </c>
      <c r="AW508">
        <f t="shared" si="5"/>
        <v>0</v>
      </c>
      <c r="AX508">
        <f t="shared" si="5"/>
        <v>0</v>
      </c>
      <c r="AY508">
        <f t="shared" si="5"/>
        <v>0</v>
      </c>
      <c r="AZ508">
        <f t="shared" si="5"/>
        <v>0</v>
      </c>
      <c r="BA508">
        <f t="shared" si="5"/>
        <v>0</v>
      </c>
      <c r="BB508">
        <f t="shared" si="5"/>
        <v>0</v>
      </c>
      <c r="BC508">
        <f t="shared" si="5"/>
        <v>0</v>
      </c>
      <c r="BD508">
        <f t="shared" si="5"/>
        <v>0</v>
      </c>
      <c r="BE508">
        <f t="shared" si="5"/>
        <v>0</v>
      </c>
      <c r="BF508">
        <f t="shared" si="5"/>
        <v>0</v>
      </c>
    </row>
    <row r="509" spans="2:58" ht="12">
      <c r="B509" t="s">
        <v>99</v>
      </c>
      <c r="V509" t="s">
        <v>14</v>
      </c>
      <c r="Y509">
        <f>COUNTIF(Y1:Y500,3)</f>
        <v>0</v>
      </c>
      <c r="Z509">
        <f>COUNTIF(Z1:Z500,7)</f>
        <v>0</v>
      </c>
      <c r="AA509">
        <f aca="true" t="shared" si="6" ref="AA509:BF509">COUNTIF(AA1:AA500,7)</f>
        <v>0</v>
      </c>
      <c r="AB509">
        <f t="shared" si="6"/>
        <v>0</v>
      </c>
      <c r="AC509">
        <f t="shared" si="6"/>
        <v>0</v>
      </c>
      <c r="AD509">
        <f t="shared" si="6"/>
        <v>0</v>
      </c>
      <c r="AE509">
        <f t="shared" si="6"/>
        <v>0</v>
      </c>
      <c r="AF509">
        <f t="shared" si="6"/>
        <v>0</v>
      </c>
      <c r="AG509">
        <f t="shared" si="6"/>
        <v>0</v>
      </c>
      <c r="AH509">
        <f t="shared" si="6"/>
        <v>0</v>
      </c>
      <c r="AI509">
        <f t="shared" si="6"/>
        <v>0</v>
      </c>
      <c r="AJ509">
        <f t="shared" si="6"/>
        <v>0</v>
      </c>
      <c r="AK509">
        <f t="shared" si="6"/>
        <v>0</v>
      </c>
      <c r="AL509">
        <f t="shared" si="6"/>
        <v>0</v>
      </c>
      <c r="AM509">
        <f t="shared" si="6"/>
        <v>0</v>
      </c>
      <c r="AN509">
        <f t="shared" si="6"/>
        <v>0</v>
      </c>
      <c r="AO509">
        <f t="shared" si="6"/>
        <v>0</v>
      </c>
      <c r="AP509">
        <f t="shared" si="6"/>
        <v>0</v>
      </c>
      <c r="AQ509">
        <f t="shared" si="6"/>
        <v>0</v>
      </c>
      <c r="AR509">
        <f t="shared" si="6"/>
        <v>0</v>
      </c>
      <c r="AS509">
        <f t="shared" si="6"/>
        <v>0</v>
      </c>
      <c r="AT509">
        <f t="shared" si="6"/>
        <v>0</v>
      </c>
      <c r="AU509">
        <f t="shared" si="6"/>
        <v>0</v>
      </c>
      <c r="AV509">
        <f t="shared" si="6"/>
        <v>0</v>
      </c>
      <c r="AW509">
        <f t="shared" si="6"/>
        <v>0</v>
      </c>
      <c r="AX509">
        <f t="shared" si="6"/>
        <v>0</v>
      </c>
      <c r="AY509">
        <f t="shared" si="6"/>
        <v>0</v>
      </c>
      <c r="AZ509">
        <f t="shared" si="6"/>
        <v>0</v>
      </c>
      <c r="BA509">
        <f t="shared" si="6"/>
        <v>0</v>
      </c>
      <c r="BB509">
        <f t="shared" si="6"/>
        <v>0</v>
      </c>
      <c r="BC509">
        <f t="shared" si="6"/>
        <v>0</v>
      </c>
      <c r="BD509">
        <f t="shared" si="6"/>
        <v>0</v>
      </c>
      <c r="BE509">
        <f t="shared" si="6"/>
        <v>0</v>
      </c>
      <c r="BF509">
        <f t="shared" si="6"/>
        <v>0</v>
      </c>
    </row>
    <row r="510" spans="2:58" ht="12">
      <c r="B510" t="s">
        <v>100</v>
      </c>
      <c r="V510" t="s">
        <v>15</v>
      </c>
      <c r="Y510">
        <f>COUNTIF(Y1:Y500,4)</f>
        <v>0</v>
      </c>
      <c r="Z510">
        <f>COUNTIF(Z1:Z500,8)</f>
        <v>0</v>
      </c>
      <c r="AA510">
        <f aca="true" t="shared" si="7" ref="AA510:BF510">COUNTIF(AA1:AA500,8)</f>
        <v>0</v>
      </c>
      <c r="AB510">
        <f t="shared" si="7"/>
        <v>0</v>
      </c>
      <c r="AC510">
        <f t="shared" si="7"/>
        <v>0</v>
      </c>
      <c r="AD510">
        <f t="shared" si="7"/>
        <v>0</v>
      </c>
      <c r="AE510">
        <f t="shared" si="7"/>
        <v>0</v>
      </c>
      <c r="AF510">
        <f t="shared" si="7"/>
        <v>0</v>
      </c>
      <c r="AG510">
        <f t="shared" si="7"/>
        <v>0</v>
      </c>
      <c r="AH510">
        <f t="shared" si="7"/>
        <v>0</v>
      </c>
      <c r="AI510">
        <f t="shared" si="7"/>
        <v>0</v>
      </c>
      <c r="AJ510">
        <f t="shared" si="7"/>
        <v>0</v>
      </c>
      <c r="AK510">
        <f t="shared" si="7"/>
        <v>0</v>
      </c>
      <c r="AL510">
        <f t="shared" si="7"/>
        <v>0</v>
      </c>
      <c r="AM510">
        <f t="shared" si="7"/>
        <v>0</v>
      </c>
      <c r="AN510">
        <f t="shared" si="7"/>
        <v>0</v>
      </c>
      <c r="AO510">
        <f t="shared" si="7"/>
        <v>0</v>
      </c>
      <c r="AP510">
        <f t="shared" si="7"/>
        <v>0</v>
      </c>
      <c r="AQ510">
        <f t="shared" si="7"/>
        <v>0</v>
      </c>
      <c r="AR510">
        <f t="shared" si="7"/>
        <v>0</v>
      </c>
      <c r="AS510">
        <f t="shared" si="7"/>
        <v>0</v>
      </c>
      <c r="AT510">
        <f t="shared" si="7"/>
        <v>0</v>
      </c>
      <c r="AU510">
        <f t="shared" si="7"/>
        <v>0</v>
      </c>
      <c r="AV510">
        <f t="shared" si="7"/>
        <v>0</v>
      </c>
      <c r="AW510">
        <f t="shared" si="7"/>
        <v>0</v>
      </c>
      <c r="AX510">
        <f t="shared" si="7"/>
        <v>0</v>
      </c>
      <c r="AY510">
        <f t="shared" si="7"/>
        <v>0</v>
      </c>
      <c r="AZ510">
        <f t="shared" si="7"/>
        <v>0</v>
      </c>
      <c r="BA510">
        <f t="shared" si="7"/>
        <v>0</v>
      </c>
      <c r="BB510">
        <f t="shared" si="7"/>
        <v>0</v>
      </c>
      <c r="BC510">
        <f t="shared" si="7"/>
        <v>0</v>
      </c>
      <c r="BD510">
        <f t="shared" si="7"/>
        <v>0</v>
      </c>
      <c r="BE510">
        <f t="shared" si="7"/>
        <v>0</v>
      </c>
      <c r="BF510">
        <f t="shared" si="7"/>
        <v>0</v>
      </c>
    </row>
    <row r="511" spans="2:58" ht="12">
      <c r="B511" t="s">
        <v>101</v>
      </c>
      <c r="V511" t="s">
        <v>16</v>
      </c>
      <c r="Z511">
        <f>COUNTIF(Z1:Z500,9)</f>
        <v>0</v>
      </c>
      <c r="AA511">
        <f aca="true" t="shared" si="8" ref="AA511:BF511">COUNTIF(AA1:AA500,9)</f>
        <v>0</v>
      </c>
      <c r="AB511">
        <f t="shared" si="8"/>
        <v>0</v>
      </c>
      <c r="AC511">
        <f t="shared" si="8"/>
        <v>0</v>
      </c>
      <c r="AD511">
        <f t="shared" si="8"/>
        <v>0</v>
      </c>
      <c r="AE511">
        <f t="shared" si="8"/>
        <v>0</v>
      </c>
      <c r="AF511">
        <f t="shared" si="8"/>
        <v>0</v>
      </c>
      <c r="AG511">
        <f t="shared" si="8"/>
        <v>0</v>
      </c>
      <c r="AH511">
        <f t="shared" si="8"/>
        <v>0</v>
      </c>
      <c r="AI511">
        <f t="shared" si="8"/>
        <v>0</v>
      </c>
      <c r="AJ511">
        <f t="shared" si="8"/>
        <v>0</v>
      </c>
      <c r="AK511">
        <f t="shared" si="8"/>
        <v>0</v>
      </c>
      <c r="AL511">
        <f t="shared" si="8"/>
        <v>0</v>
      </c>
      <c r="AM511">
        <f t="shared" si="8"/>
        <v>0</v>
      </c>
      <c r="AN511">
        <f t="shared" si="8"/>
        <v>0</v>
      </c>
      <c r="AO511">
        <f t="shared" si="8"/>
        <v>0</v>
      </c>
      <c r="AP511">
        <f t="shared" si="8"/>
        <v>0</v>
      </c>
      <c r="AQ511">
        <f t="shared" si="8"/>
        <v>0</v>
      </c>
      <c r="AR511">
        <f t="shared" si="8"/>
        <v>0</v>
      </c>
      <c r="AS511">
        <f t="shared" si="8"/>
        <v>0</v>
      </c>
      <c r="AT511">
        <f t="shared" si="8"/>
        <v>0</v>
      </c>
      <c r="AU511">
        <f t="shared" si="8"/>
        <v>0</v>
      </c>
      <c r="AV511">
        <f t="shared" si="8"/>
        <v>0</v>
      </c>
      <c r="AW511">
        <f t="shared" si="8"/>
        <v>0</v>
      </c>
      <c r="AX511">
        <f t="shared" si="8"/>
        <v>0</v>
      </c>
      <c r="AY511">
        <f t="shared" si="8"/>
        <v>0</v>
      </c>
      <c r="AZ511">
        <f t="shared" si="8"/>
        <v>0</v>
      </c>
      <c r="BA511">
        <f t="shared" si="8"/>
        <v>0</v>
      </c>
      <c r="BB511">
        <f t="shared" si="8"/>
        <v>0</v>
      </c>
      <c r="BC511">
        <f t="shared" si="8"/>
        <v>0</v>
      </c>
      <c r="BD511">
        <f t="shared" si="8"/>
        <v>0</v>
      </c>
      <c r="BE511">
        <f t="shared" si="8"/>
        <v>0</v>
      </c>
      <c r="BF511">
        <f t="shared" si="8"/>
        <v>0</v>
      </c>
    </row>
    <row r="512" spans="22:30" ht="12">
      <c r="V512" t="s">
        <v>52</v>
      </c>
      <c r="Z512">
        <f>COUNTIF(Z1:Z500,10)</f>
        <v>0</v>
      </c>
      <c r="AA512">
        <f>COUNTIF(AA1:AA500,6)</f>
        <v>0</v>
      </c>
      <c r="AD512">
        <f>COUNTIF(AD1:AD500,6)</f>
        <v>0</v>
      </c>
    </row>
    <row r="513" spans="1:27" ht="18">
      <c r="A513" s="8" t="s">
        <v>102</v>
      </c>
      <c r="R513" s="14" t="e">
        <f>BK503</f>
        <v>#N/A</v>
      </c>
      <c r="S513" s="14"/>
      <c r="T513" s="15" t="e">
        <f>BJ504</f>
        <v>#DIV/0!</v>
      </c>
      <c r="U513" s="14" t="e">
        <f>BJ505</f>
        <v>#N/A</v>
      </c>
      <c r="V513" t="s">
        <v>53</v>
      </c>
      <c r="Z513">
        <f>COUNTIF(Z1:Z500,11)</f>
        <v>0</v>
      </c>
      <c r="AA513">
        <f>COUNTIF(AA1:AA500,7)</f>
        <v>0</v>
      </c>
    </row>
    <row r="514" spans="2:27" ht="12">
      <c r="B514" t="s">
        <v>103</v>
      </c>
      <c r="V514" t="s">
        <v>54</v>
      </c>
      <c r="Z514">
        <f>COUNTIF(Z1:Z500,12)</f>
        <v>0</v>
      </c>
      <c r="AA514">
        <f>COUNTIF(AA1:AA500,8)</f>
        <v>0</v>
      </c>
    </row>
    <row r="515" spans="2:27" ht="12">
      <c r="B515" t="s">
        <v>104</v>
      </c>
      <c r="V515" t="s">
        <v>55</v>
      </c>
      <c r="Z515">
        <f>COUNTIF(Z1:Z500,13)</f>
        <v>0</v>
      </c>
      <c r="AA515">
        <f>COUNTIF(AA1:AA500,9)</f>
        <v>0</v>
      </c>
    </row>
    <row r="516" spans="22:27" ht="12">
      <c r="V516" t="s">
        <v>56</v>
      </c>
      <c r="Z516">
        <f>COUNTIF(Z1:Z500,14)</f>
        <v>0</v>
      </c>
      <c r="AA516">
        <f>COUNTIF(AA1:AA500,10)</f>
        <v>0</v>
      </c>
    </row>
    <row r="517" spans="1:27" ht="18">
      <c r="A517" s="8" t="s">
        <v>105</v>
      </c>
      <c r="R517" s="14" t="e">
        <f>BL503</f>
        <v>#N/A</v>
      </c>
      <c r="S517" s="14"/>
      <c r="T517" s="15" t="e">
        <f>BJ504</f>
        <v>#DIV/0!</v>
      </c>
      <c r="U517" s="14" t="e">
        <f>BJ505</f>
        <v>#N/A</v>
      </c>
      <c r="V517" t="s">
        <v>57</v>
      </c>
      <c r="Z517">
        <f>COUNTIF(Z1:Z500,15)</f>
        <v>0</v>
      </c>
      <c r="AA517">
        <f>COUNTIF(AA1:AA500,11)</f>
        <v>0</v>
      </c>
    </row>
    <row r="518" spans="2:27" ht="12">
      <c r="B518" t="s">
        <v>106</v>
      </c>
      <c r="V518" t="s">
        <v>58</v>
      </c>
      <c r="Z518">
        <f>COUNTIF(Z1:Z500,16)</f>
        <v>0</v>
      </c>
      <c r="AA518">
        <f>COUNTIF(AA1:AA500,12)</f>
        <v>0</v>
      </c>
    </row>
    <row r="519" spans="2:26" ht="12">
      <c r="B519" t="s">
        <v>107</v>
      </c>
      <c r="V519" t="s">
        <v>59</v>
      </c>
      <c r="Z519">
        <f>COUNTIF(Z1:Z500,17)</f>
        <v>0</v>
      </c>
    </row>
    <row r="520" spans="2:26" ht="12">
      <c r="B520" t="s">
        <v>108</v>
      </c>
      <c r="V520" t="s">
        <v>60</v>
      </c>
      <c r="Z520">
        <f>COUNTIF(Z1:Z500,18)</f>
        <v>0</v>
      </c>
    </row>
    <row r="521" spans="22:26" ht="12">
      <c r="V521" t="s">
        <v>61</v>
      </c>
      <c r="Z521">
        <f>COUNTIF(Z1:Z500,19)</f>
        <v>0</v>
      </c>
    </row>
    <row r="522" spans="22:26" ht="12">
      <c r="V522" t="s">
        <v>62</v>
      </c>
      <c r="Z522">
        <f>COUNTIF(Z1:Z500,20)</f>
        <v>0</v>
      </c>
    </row>
    <row r="523" spans="22:26" ht="12">
      <c r="V523" t="s">
        <v>63</v>
      </c>
      <c r="Z523">
        <f>COUNTIF(Z1:Z500,21)</f>
        <v>0</v>
      </c>
    </row>
    <row r="524" spans="1:58" ht="12">
      <c r="A524" t="s">
        <v>109</v>
      </c>
      <c r="V524" t="s">
        <v>0</v>
      </c>
      <c r="Y524">
        <f>COUNT(Y1:Y500)</f>
        <v>0</v>
      </c>
      <c r="Z524">
        <f aca="true" t="shared" si="9" ref="Z524:BL524">COUNT(Z1:Z500)</f>
        <v>0</v>
      </c>
      <c r="AA524">
        <f t="shared" si="9"/>
        <v>0</v>
      </c>
      <c r="AB524">
        <f t="shared" si="9"/>
        <v>0</v>
      </c>
      <c r="AC524">
        <f t="shared" si="9"/>
        <v>0</v>
      </c>
      <c r="AD524">
        <f t="shared" si="9"/>
        <v>0</v>
      </c>
      <c r="AE524">
        <f t="shared" si="9"/>
        <v>0</v>
      </c>
      <c r="AF524">
        <f t="shared" si="9"/>
        <v>0</v>
      </c>
      <c r="AG524">
        <f t="shared" si="9"/>
        <v>0</v>
      </c>
      <c r="AH524">
        <f t="shared" si="9"/>
        <v>0</v>
      </c>
      <c r="AI524">
        <f t="shared" si="9"/>
        <v>0</v>
      </c>
      <c r="AJ524">
        <f t="shared" si="9"/>
        <v>0</v>
      </c>
      <c r="AK524">
        <f t="shared" si="9"/>
        <v>0</v>
      </c>
      <c r="AL524">
        <f t="shared" si="9"/>
        <v>0</v>
      </c>
      <c r="AM524">
        <f t="shared" si="9"/>
        <v>0</v>
      </c>
      <c r="AN524">
        <f t="shared" si="9"/>
        <v>0</v>
      </c>
      <c r="AO524">
        <f t="shared" si="9"/>
        <v>0</v>
      </c>
      <c r="AP524">
        <f t="shared" si="9"/>
        <v>0</v>
      </c>
      <c r="AQ524">
        <f t="shared" si="9"/>
        <v>0</v>
      </c>
      <c r="AR524">
        <f t="shared" si="9"/>
        <v>0</v>
      </c>
      <c r="AS524">
        <f t="shared" si="9"/>
        <v>0</v>
      </c>
      <c r="AT524">
        <f t="shared" si="9"/>
        <v>0</v>
      </c>
      <c r="AU524">
        <f t="shared" si="9"/>
        <v>0</v>
      </c>
      <c r="AV524">
        <f t="shared" si="9"/>
        <v>0</v>
      </c>
      <c r="AW524">
        <f t="shared" si="9"/>
        <v>0</v>
      </c>
      <c r="AX524">
        <f t="shared" si="9"/>
        <v>0</v>
      </c>
      <c r="AY524">
        <f t="shared" si="9"/>
        <v>0</v>
      </c>
      <c r="AZ524">
        <f t="shared" si="9"/>
        <v>0</v>
      </c>
      <c r="BA524">
        <f t="shared" si="9"/>
        <v>0</v>
      </c>
      <c r="BB524">
        <f t="shared" si="9"/>
        <v>0</v>
      </c>
      <c r="BC524">
        <f t="shared" si="9"/>
        <v>0</v>
      </c>
      <c r="BD524">
        <f t="shared" si="9"/>
        <v>0</v>
      </c>
      <c r="BE524">
        <f t="shared" si="9"/>
        <v>0</v>
      </c>
      <c r="BF524">
        <f t="shared" si="9"/>
        <v>0</v>
      </c>
    </row>
    <row r="525" spans="1:69" ht="12">
      <c r="A525" t="s">
        <v>110</v>
      </c>
      <c r="V525" t="s">
        <v>76</v>
      </c>
      <c r="Y525" s="5" t="s">
        <v>64</v>
      </c>
      <c r="Z525" s="5" t="s">
        <v>65</v>
      </c>
      <c r="AA525" s="5" t="s">
        <v>66</v>
      </c>
      <c r="AB525" s="5" t="s">
        <v>67</v>
      </c>
      <c r="AC525" s="5" t="s">
        <v>68</v>
      </c>
      <c r="AD525" s="5" t="s">
        <v>69</v>
      </c>
      <c r="AE525" s="5" t="s">
        <v>70</v>
      </c>
      <c r="AF525" s="5">
        <v>1</v>
      </c>
      <c r="AG525" s="5">
        <v>2</v>
      </c>
      <c r="AH525" s="5">
        <v>3</v>
      </c>
      <c r="AI525" s="5">
        <v>4</v>
      </c>
      <c r="AJ525" s="5">
        <v>5</v>
      </c>
      <c r="AK525" s="5">
        <v>6</v>
      </c>
      <c r="AL525" s="5">
        <v>7</v>
      </c>
      <c r="AM525" s="5">
        <v>8</v>
      </c>
      <c r="AN525" s="5">
        <v>9</v>
      </c>
      <c r="AO525" s="5">
        <v>10</v>
      </c>
      <c r="AP525" s="5">
        <v>11</v>
      </c>
      <c r="AQ525" s="5">
        <v>12</v>
      </c>
      <c r="AR525" s="5">
        <v>13</v>
      </c>
      <c r="AS525" s="5">
        <v>14</v>
      </c>
      <c r="AT525" s="5">
        <v>15</v>
      </c>
      <c r="AU525" s="5">
        <v>16</v>
      </c>
      <c r="AV525" s="5">
        <v>17</v>
      </c>
      <c r="AW525" s="5">
        <v>18</v>
      </c>
      <c r="AX525" s="5">
        <v>19</v>
      </c>
      <c r="AY525" s="5">
        <v>20</v>
      </c>
      <c r="AZ525" s="5">
        <v>21</v>
      </c>
      <c r="BA525" s="5">
        <v>22</v>
      </c>
      <c r="BB525" s="5">
        <v>23</v>
      </c>
      <c r="BC525" s="5">
        <v>24</v>
      </c>
      <c r="BD525" s="5">
        <v>25</v>
      </c>
      <c r="BE525" s="5">
        <v>26</v>
      </c>
      <c r="BF525" s="5">
        <v>27</v>
      </c>
      <c r="BG525" s="10" t="s">
        <v>112</v>
      </c>
      <c r="BH525" s="10" t="s">
        <v>85</v>
      </c>
      <c r="BI525" s="10" t="s">
        <v>114</v>
      </c>
      <c r="BJ525" s="10" t="s">
        <v>116</v>
      </c>
      <c r="BK525" s="10" t="s">
        <v>118</v>
      </c>
      <c r="BL525" s="10" t="s">
        <v>119</v>
      </c>
      <c r="BM525" s="10" t="s">
        <v>123</v>
      </c>
      <c r="BN525" s="10" t="s">
        <v>124</v>
      </c>
      <c r="BO525" s="10" t="s">
        <v>125</v>
      </c>
      <c r="BP525" s="10" t="s">
        <v>126</v>
      </c>
      <c r="BQ525" s="10" t="s">
        <v>127</v>
      </c>
    </row>
    <row r="526" spans="59:69" ht="12">
      <c r="BG526" s="10" t="s">
        <v>113</v>
      </c>
      <c r="BH526" s="10"/>
      <c r="BI526" s="10" t="s">
        <v>115</v>
      </c>
      <c r="BJ526" s="10" t="s">
        <v>117</v>
      </c>
      <c r="BK526" s="10" t="s">
        <v>113</v>
      </c>
      <c r="BL526" s="10" t="s">
        <v>120</v>
      </c>
      <c r="BM526" s="10" t="s">
        <v>132</v>
      </c>
      <c r="BN526" s="10" t="s">
        <v>131</v>
      </c>
      <c r="BO526" s="10" t="s">
        <v>130</v>
      </c>
      <c r="BP526" s="10" t="s">
        <v>129</v>
      </c>
      <c r="BQ526" s="10" t="s">
        <v>128</v>
      </c>
    </row>
  </sheetData>
  <printOptions/>
  <pageMargins left="0.75" right="0.75" top="1" bottom="1.25" header="0.5" footer="0.5"/>
  <pageSetup orientation="portrait" r:id="rId2"/>
  <headerFooter alignWithMargins="0">
    <oddHeader>&amp;L&amp;"Geneva,Bold"&amp;14 SRS Parent Survey&amp;C&amp;"Geneva,Bold"&amp;14[Name of School] &amp;12     &amp;R&amp;"Geneva,Bold"&amp;14&amp;D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Reece L. Peterson</cp:lastModifiedBy>
  <cp:lastPrinted>2002-01-09T05:27:54Z</cp:lastPrinted>
  <dcterms:created xsi:type="dcterms:W3CDTF">2000-04-21T20:33:13Z</dcterms:created>
  <dcterms:modified xsi:type="dcterms:W3CDTF">2002-01-09T07:28:24Z</dcterms:modified>
  <cp:category/>
  <cp:version/>
  <cp:contentType/>
  <cp:contentStatus/>
</cp:coreProperties>
</file>