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5730" windowHeight="4095" activeTab="0"/>
  </bookViews>
  <sheets>
    <sheet name="MalcomSecStud01" sheetId="1" r:id="rId1"/>
  </sheets>
  <definedNames>
    <definedName name="_xlnm.Print_Area" localSheetId="0">'MalcomSecStud01'!$A$1:$T$708</definedName>
  </definedNames>
  <calcPr fullCalcOnLoad="1"/>
</workbook>
</file>

<file path=xl/sharedStrings.xml><?xml version="1.0" encoding="utf-8"?>
<sst xmlns="http://schemas.openxmlformats.org/spreadsheetml/2006/main" count="479" uniqueCount="68">
  <si>
    <t>Count</t>
  </si>
  <si>
    <t>Mean</t>
  </si>
  <si>
    <t>SD=</t>
  </si>
  <si>
    <t>Mode</t>
  </si>
  <si>
    <t>1-Strongly disagree</t>
  </si>
  <si>
    <t>2-Disagree</t>
  </si>
  <si>
    <t>3-Neutral</t>
  </si>
  <si>
    <t>4-Agree</t>
  </si>
  <si>
    <t>5-Strongly agree</t>
  </si>
  <si>
    <t>Mean:</t>
  </si>
  <si>
    <t>SD:</t>
  </si>
  <si>
    <t># rating 1</t>
  </si>
  <si>
    <t># rating 2</t>
  </si>
  <si>
    <t># rating 3</t>
  </si>
  <si>
    <t># rating 4</t>
  </si>
  <si>
    <t># rating 5</t>
  </si>
  <si>
    <t>1-White, Non hispanic</t>
  </si>
  <si>
    <t>2-African American</t>
  </si>
  <si>
    <t>3-Hispanic</t>
  </si>
  <si>
    <t>4-Native American</t>
  </si>
  <si>
    <t xml:space="preserve">5-Asian or Pacific </t>
  </si>
  <si>
    <t xml:space="preserve">  Islander</t>
  </si>
  <si>
    <t>6-Biracial/</t>
  </si>
  <si>
    <t xml:space="preserve"> Multiracial</t>
  </si>
  <si>
    <t xml:space="preserve">Count </t>
  </si>
  <si>
    <t>1-School Bus</t>
  </si>
  <si>
    <t>2-Walk</t>
  </si>
  <si>
    <t>4-Other</t>
  </si>
  <si>
    <t># rating 6</t>
  </si>
  <si>
    <t>1-</t>
  </si>
  <si>
    <t>6th</t>
  </si>
  <si>
    <t>2-</t>
  </si>
  <si>
    <t>7th</t>
  </si>
  <si>
    <t>3-</t>
  </si>
  <si>
    <t>8th</t>
  </si>
  <si>
    <t>4-</t>
  </si>
  <si>
    <t>9th</t>
  </si>
  <si>
    <t>5-</t>
  </si>
  <si>
    <t>10th</t>
  </si>
  <si>
    <t>6-</t>
  </si>
  <si>
    <t>11th</t>
  </si>
  <si>
    <t>7-</t>
  </si>
  <si>
    <t>12th</t>
  </si>
  <si>
    <t>Male</t>
  </si>
  <si>
    <t>Female</t>
  </si>
  <si>
    <t>Four or more years</t>
  </si>
  <si>
    <t>7- Other</t>
  </si>
  <si>
    <t>3 = 12</t>
  </si>
  <si>
    <t>2 = 11</t>
  </si>
  <si>
    <t>1 = 10</t>
  </si>
  <si>
    <t>4 = 13</t>
  </si>
  <si>
    <t>5 = 14</t>
  </si>
  <si>
    <t>6 = 15</t>
  </si>
  <si>
    <t>7 = 16</t>
  </si>
  <si>
    <t>8 = 17</t>
  </si>
  <si>
    <t>9 = 18</t>
  </si>
  <si>
    <t>10 = 19</t>
  </si>
  <si>
    <t>11=20</t>
  </si>
  <si>
    <t>This is my 1st year</t>
  </si>
  <si>
    <t>This is my 2nd year</t>
  </si>
  <si>
    <t>This is my 3rd year</t>
  </si>
  <si>
    <t>3-Car</t>
  </si>
  <si>
    <t>D2</t>
  </si>
  <si>
    <t>D3</t>
  </si>
  <si>
    <t>D4</t>
  </si>
  <si>
    <t>D6</t>
  </si>
  <si>
    <t>D5</t>
  </si>
  <si>
    <t>Item #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</si>
</sst>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2"/>
      <name val="Arial"/>
      <family val="0"/>
    </font>
    <font>
      <sz val="10"/>
      <name val="Geneva"/>
      <family val="0"/>
    </font>
    <font>
      <b/>
      <sz val="11.5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  <font>
      <b/>
      <sz val="10.5"/>
      <name val="Arial"/>
      <family val="0"/>
    </font>
    <font>
      <b/>
      <sz val="9.5"/>
      <name val="Arial"/>
      <family val="0"/>
    </font>
    <font>
      <b/>
      <sz val="10.25"/>
      <name val="Arial"/>
      <family val="0"/>
    </font>
    <font>
      <b/>
      <sz val="10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1. I feel that I can talk to a teacher or an administrator if I have a problem.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75"/>
          <c:y val="0.2965"/>
          <c:w val="0.75575"/>
          <c:h val="0.5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MalcomSecStud01!$AB$841:$AB$845</c:f>
              <c:numCache/>
            </c:numRef>
          </c:val>
        </c:ser>
        <c:axId val="40307567"/>
        <c:axId val="27223784"/>
      </c:barChart>
      <c:catAx>
        <c:axId val="40307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23784"/>
        <c:crosses val="autoZero"/>
        <c:auto val="1"/>
        <c:lblOffset val="100"/>
        <c:noMultiLvlLbl val="0"/>
      </c:catAx>
      <c:valAx>
        <c:axId val="27223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07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13. I have seen a gun at school this year.</a:t>
            </a:r>
          </a:p>
        </c:rich>
      </c:tx>
      <c:layout>
        <c:manualLayout>
          <c:xMode val="factor"/>
          <c:yMode val="factor"/>
          <c:x val="-0.0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2085"/>
          <c:w val="0.8737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MalcomSecStud01!$AN$841:$AN$845</c:f>
              <c:numCache/>
            </c:numRef>
          </c:val>
        </c:ser>
        <c:axId val="21588089"/>
        <c:axId val="60075074"/>
      </c:barChart>
      <c:catAx>
        <c:axId val="21588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75074"/>
        <c:crosses val="autoZero"/>
        <c:auto val="1"/>
        <c:lblOffset val="100"/>
        <c:noMultiLvlLbl val="0"/>
      </c:catAx>
      <c:valAx>
        <c:axId val="60075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88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14. Teachers listen carefully to what I have to say.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175"/>
          <c:w val="0.899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MalcomSecStud01!$AO$841:$AO$845</c:f>
              <c:numCache/>
            </c:numRef>
          </c:val>
        </c:ser>
        <c:axId val="3804755"/>
        <c:axId val="34242796"/>
      </c:barChart>
      <c:catAx>
        <c:axId val="380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42796"/>
        <c:crosses val="autoZero"/>
        <c:auto val="1"/>
        <c:lblOffset val="100"/>
        <c:noMultiLvlLbl val="0"/>
      </c:catAx>
      <c:valAx>
        <c:axId val="34242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15. I feel safe in the lunchroom.</a:t>
            </a:r>
          </a:p>
        </c:rich>
      </c:tx>
      <c:layout>
        <c:manualLayout>
          <c:xMode val="factor"/>
          <c:yMode val="factor"/>
          <c:x val="-0.005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86"/>
          <c:w val="0.939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MalcomSecStud01!$AP$841:$AP$845</c:f>
              <c:numCache/>
            </c:numRef>
          </c:val>
        </c:ser>
        <c:axId val="39749709"/>
        <c:axId val="22203062"/>
      </c:barChart>
      <c:catAx>
        <c:axId val="39749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03062"/>
        <c:crosses val="autoZero"/>
        <c:auto val="1"/>
        <c:lblOffset val="100"/>
        <c:noMultiLvlLbl val="0"/>
      </c:catAx>
      <c:valAx>
        <c:axId val="2220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49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16. I am reading and resonding to his survey carefully.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775"/>
          <c:w val="0.868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MalcomSecStud01!$AQ$841:$AQ$845</c:f>
              <c:numCache/>
            </c:numRef>
          </c:val>
        </c:ser>
        <c:axId val="65609831"/>
        <c:axId val="53617568"/>
      </c:barChart>
      <c:catAx>
        <c:axId val="6560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17568"/>
        <c:crosses val="autoZero"/>
        <c:auto val="1"/>
        <c:lblOffset val="100"/>
        <c:noMultiLvlLbl val="0"/>
      </c:catAx>
      <c:valAx>
        <c:axId val="536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0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17. I am proud of this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775"/>
          <c:w val="0.892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MalcomSecStud01!$AR$841:$AR$845</c:f>
              <c:numCache/>
            </c:numRef>
          </c:val>
        </c:ser>
        <c:axId val="12796065"/>
        <c:axId val="48055722"/>
      </c:barChart>
      <c:catAx>
        <c:axId val="1279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55722"/>
        <c:crosses val="autoZero"/>
        <c:auto val="1"/>
        <c:lblOffset val="100"/>
        <c:noMultiLvlLbl val="0"/>
      </c:catAx>
      <c:valAx>
        <c:axId val="4805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18. Some students are regularly hassled by other students.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MalcomSecStud01!$AS$841:$AS$845</c:f>
              <c:numCache/>
            </c:numRef>
          </c:val>
        </c:ser>
        <c:axId val="29848315"/>
        <c:axId val="199380"/>
      </c:barChart>
      <c:catAx>
        <c:axId val="29848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380"/>
        <c:crosses val="autoZero"/>
        <c:auto val="1"/>
        <c:lblOffset val="100"/>
        <c:noMultiLvlLbl val="0"/>
      </c:catAx>
      <c:valAx>
        <c:axId val="199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48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19. I feel safe going to and coming from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5"/>
          <c:y val="0.2645"/>
          <c:w val="0.850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MalcomSecStud01!$AT$841:$AT$845</c:f>
              <c:numCache/>
            </c:numRef>
          </c:val>
        </c:ser>
        <c:axId val="1794421"/>
        <c:axId val="16149790"/>
      </c:barChart>
      <c:catAx>
        <c:axId val="1794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49790"/>
        <c:crosses val="autoZero"/>
        <c:auto val="1"/>
        <c:lblOffset val="100"/>
        <c:noMultiLvlLbl val="0"/>
      </c:catAx>
      <c:valAx>
        <c:axId val="1614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4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20. I have seen students wih drugs or alcohol at school.</a:t>
            </a:r>
          </a:p>
        </c:rich>
      </c:tx>
      <c:layout>
        <c:manualLayout>
          <c:xMode val="factor"/>
          <c:yMode val="factor"/>
          <c:x val="0.02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4125"/>
          <c:w val="0.854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MalcomSecStud01!$AU$841:$AU$845</c:f>
              <c:numCache/>
            </c:numRef>
          </c:val>
        </c:ser>
        <c:axId val="11130383"/>
        <c:axId val="33064584"/>
      </c:barChart>
      <c:catAx>
        <c:axId val="1113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64584"/>
        <c:crosses val="autoZero"/>
        <c:auto val="1"/>
        <c:lblOffset val="100"/>
        <c:noMultiLvlLbl val="0"/>
      </c:catAx>
      <c:valAx>
        <c:axId val="33064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30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21. Physical fighting or conflicts happen regularly at school.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7475"/>
          <c:w val="0.8315"/>
          <c:h val="0.58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MalcomSecStud01!$AV$841:$AV$845</c:f>
              <c:numCache/>
            </c:numRef>
          </c:val>
        </c:ser>
        <c:axId val="29145801"/>
        <c:axId val="60985618"/>
      </c:barChart>
      <c:catAx>
        <c:axId val="2914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85618"/>
        <c:crosses val="autoZero"/>
        <c:auto val="1"/>
        <c:lblOffset val="100"/>
        <c:noMultiLvlLbl val="0"/>
      </c:catAx>
      <c:valAx>
        <c:axId val="6098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45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22. Name calling, insults or teasing happen regularly at school.
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28925"/>
          <c:w val="0.7747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MalcomSecStud01!$AW$841:$AW$845</c:f>
              <c:numCache/>
            </c:numRef>
          </c:val>
        </c:ser>
        <c:axId val="11999651"/>
        <c:axId val="40887996"/>
      </c:barChart>
      <c:catAx>
        <c:axId val="11999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87996"/>
        <c:crosses val="autoZero"/>
        <c:auto val="1"/>
        <c:lblOffset val="100"/>
        <c:noMultiLvlLbl val="0"/>
      </c:catAx>
      <c:valAx>
        <c:axId val="40887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99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2. I feel safe before and after school while on school grounds.</a:t>
            </a:r>
          </a:p>
        </c:rich>
      </c:tx>
      <c:layout>
        <c:manualLayout>
          <c:xMode val="factor"/>
          <c:yMode val="factor"/>
          <c:x val="-0.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236"/>
          <c:w val="0.78275"/>
          <c:h val="0.46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MalcomSecStud01!$AC$841:$AC$845</c:f>
              <c:numCache/>
            </c:numRef>
          </c:val>
        </c:ser>
        <c:axId val="43687465"/>
        <c:axId val="57642866"/>
      </c:barChart>
      <c:catAx>
        <c:axId val="4368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42866"/>
        <c:crosses val="autoZero"/>
        <c:auto val="1"/>
        <c:lblOffset val="100"/>
        <c:noMultiLvlLbl val="0"/>
      </c:catAx>
      <c:valAx>
        <c:axId val="57642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8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23. Students use drugs or alcohol at school.</a:t>
            </a:r>
          </a:p>
        </c:rich>
      </c:tx>
      <c:layout>
        <c:manualLayout>
          <c:xMode val="factor"/>
          <c:yMode val="factor"/>
          <c:x val="-0.03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218"/>
          <c:w val="0.867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MalcomSecStud01!$AX$841:$AX$845</c:f>
              <c:numCache/>
            </c:numRef>
          </c:val>
        </c:ser>
        <c:axId val="32447645"/>
        <c:axId val="23593350"/>
      </c:barChart>
      <c:catAx>
        <c:axId val="3244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93350"/>
        <c:crosses val="autoZero"/>
        <c:auto val="1"/>
        <c:lblOffset val="100"/>
        <c:noMultiLvlLbl val="0"/>
      </c:catAx>
      <c:valAx>
        <c:axId val="2359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47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24. I feel that I belong at this school.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138"/>
          <c:w val="0.806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MalcomSecStud01!$AY$841:$AY$845</c:f>
              <c:numCache/>
            </c:numRef>
          </c:val>
        </c:ser>
        <c:axId val="11013559"/>
        <c:axId val="32013168"/>
      </c:barChart>
      <c:catAx>
        <c:axId val="1101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3168"/>
        <c:crosses val="autoZero"/>
        <c:auto val="1"/>
        <c:lblOffset val="100"/>
        <c:noMultiLvlLbl val="0"/>
      </c:catAx>
      <c:valAx>
        <c:axId val="3201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1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25. I feel comfortable telling a teacher or an administrator about potential violence.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"/>
          <c:y val="0.29475"/>
          <c:w val="0.78375"/>
          <c:h val="0.6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MalcomSecStud01!$AZ$841:$AZ$845</c:f>
              <c:numCache/>
            </c:numRef>
          </c:val>
        </c:ser>
        <c:axId val="19683057"/>
        <c:axId val="42929786"/>
      </c:barChart>
      <c:catAx>
        <c:axId val="1968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29786"/>
        <c:crosses val="autoZero"/>
        <c:auto val="1"/>
        <c:lblOffset val="100"/>
        <c:noMultiLvlLbl val="0"/>
      </c:catAx>
      <c:valAx>
        <c:axId val="4292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83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10. Teachers and administrators supervise the halls during passing time.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7275"/>
          <c:w val="0.851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MalcomSecStud01!$AK$841:$AK$845</c:f>
              <c:numCache/>
            </c:numRef>
          </c:val>
        </c:ser>
        <c:axId val="50823755"/>
        <c:axId val="54760612"/>
      </c:barChart>
      <c:catAx>
        <c:axId val="5082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0612"/>
        <c:crosses val="autoZero"/>
        <c:auto val="1"/>
        <c:lblOffset val="100"/>
        <c:noMultiLvlLbl val="0"/>
      </c:catAx>
      <c:valAx>
        <c:axId val="54760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23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11. Threats by one student against another are common at school.</a:t>
            </a:r>
          </a:p>
        </c:rich>
      </c:tx>
      <c:layout>
        <c:manualLayout>
          <c:xMode val="factor"/>
          <c:yMode val="factor"/>
          <c:x val="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20225"/>
          <c:w val="0.847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MalcomSecStud01!$AL$841:$AL$845</c:f>
              <c:numCache/>
            </c:numRef>
          </c:val>
        </c:ser>
        <c:axId val="23083461"/>
        <c:axId val="6424558"/>
      </c:barChart>
      <c:catAx>
        <c:axId val="2308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558"/>
        <c:crosses val="autoZero"/>
        <c:auto val="1"/>
        <c:lblOffset val="100"/>
        <c:noMultiLvlLbl val="0"/>
      </c:catAx>
      <c:valAx>
        <c:axId val="642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8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D2. Your sex</a:t>
            </a:r>
          </a:p>
        </c:rich>
      </c:tx>
      <c:layout>
        <c:manualLayout>
          <c:xMode val="factor"/>
          <c:yMode val="factor"/>
          <c:x val="0.00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75"/>
          <c:y val="0.2875"/>
          <c:w val="0.78075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MalcomSecStud01!$V$841:$V$842</c:f>
              <c:numCache/>
            </c:numRef>
          </c:val>
        </c:ser>
        <c:axId val="57821023"/>
        <c:axId val="50627160"/>
      </c:barChart>
      <c:catAx>
        <c:axId val="57821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7160"/>
        <c:crosses val="autoZero"/>
        <c:auto val="1"/>
        <c:lblOffset val="100"/>
        <c:noMultiLvlLbl val="0"/>
      </c:catAx>
      <c:valAx>
        <c:axId val="5062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21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D3. How old are you?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MalcomSecStud01!$W$841:$W$850</c:f>
              <c:numCache/>
            </c:numRef>
          </c:val>
        </c:ser>
        <c:axId val="52991257"/>
        <c:axId val="7159266"/>
      </c:barChart>
      <c:catAx>
        <c:axId val="52991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59266"/>
        <c:crosses val="autoZero"/>
        <c:auto val="1"/>
        <c:lblOffset val="100"/>
        <c:noMultiLvlLbl val="0"/>
      </c:catAx>
      <c:valAx>
        <c:axId val="7159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91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D4. What is your grade?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MalcomSecStud01!$X$841:$X$847</c:f>
              <c:numCache/>
            </c:numRef>
          </c:val>
        </c:ser>
        <c:axId val="64433395"/>
        <c:axId val="43029644"/>
      </c:barChart>
      <c:catAx>
        <c:axId val="6443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29644"/>
        <c:crosses val="autoZero"/>
        <c:auto val="1"/>
        <c:lblOffset val="100"/>
        <c:noMultiLvlLbl val="0"/>
      </c:catAx>
      <c:valAx>
        <c:axId val="43029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33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D5. What is your racial background?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42"/>
          <c:w val="0.8727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MalcomSecStud01!$Y$841:$Y$847</c:f>
              <c:numCache/>
            </c:numRef>
          </c:val>
        </c:ser>
        <c:axId val="51722477"/>
        <c:axId val="62849110"/>
      </c:barChart>
      <c:catAx>
        <c:axId val="5172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49110"/>
        <c:crosses val="autoZero"/>
        <c:auto val="1"/>
        <c:lblOffset val="100"/>
        <c:noMultiLvlLbl val="0"/>
      </c:catAx>
      <c:valAx>
        <c:axId val="6284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22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D7. How do you typically get to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MalcomSecStud01!$AA$841:$AA$844</c:f>
              <c:numCache/>
            </c:numRef>
          </c:val>
        </c:ser>
        <c:axId val="28771079"/>
        <c:axId val="57613120"/>
      </c:barChart>
      <c:catAx>
        <c:axId val="2877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13120"/>
        <c:crosses val="autoZero"/>
        <c:auto val="1"/>
        <c:lblOffset val="100"/>
        <c:noMultiLvlLbl val="0"/>
      </c:catAx>
      <c:valAx>
        <c:axId val="57613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7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3. Teachers and staff accept me for who I am.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25975"/>
          <c:w val="0.827"/>
          <c:h val="0.4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MalcomSecStud01!$AD$841:$AD$845</c:f>
              <c:numCache/>
            </c:numRef>
          </c:val>
        </c:ser>
        <c:axId val="49023747"/>
        <c:axId val="38560540"/>
      </c:barChart>
      <c:catAx>
        <c:axId val="49023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60540"/>
        <c:crosses val="autoZero"/>
        <c:auto val="1"/>
        <c:lblOffset val="100"/>
        <c:noMultiLvlLbl val="0"/>
      </c:catAx>
      <c:valAx>
        <c:axId val="38560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23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26. Groups of students cause problems or conflicts at school.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253"/>
          <c:w val="0.852"/>
          <c:h val="0.61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MalcomSecStud01!$BA$841:$BA$845</c:f>
              <c:numCache/>
            </c:numRef>
          </c:val>
        </c:ser>
        <c:axId val="48756033"/>
        <c:axId val="36151114"/>
      </c:barChart>
      <c:catAx>
        <c:axId val="48756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51114"/>
        <c:crosses val="autoZero"/>
        <c:auto val="1"/>
        <c:lblOffset val="100"/>
        <c:noMultiLvlLbl val="0"/>
      </c:catAx>
      <c:valAx>
        <c:axId val="36151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56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27. School rules are clearly defined and explained so that I can understand them.</a:t>
            </a:r>
          </a:p>
        </c:rich>
      </c:tx>
      <c:layout>
        <c:manualLayout>
          <c:xMode val="factor"/>
          <c:yMode val="factor"/>
          <c:x val="-0.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"/>
          <c:y val="0.36225"/>
          <c:w val="0.798"/>
          <c:h val="0.50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MalcomSecStud01!$BB$841:$BB$845</c:f>
              <c:numCache/>
            </c:numRef>
          </c:val>
        </c:ser>
        <c:axId val="56924571"/>
        <c:axId val="42559092"/>
      </c:barChart>
      <c:catAx>
        <c:axId val="56924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59092"/>
        <c:crosses val="autoZero"/>
        <c:auto val="1"/>
        <c:lblOffset val="100"/>
        <c:noMultiLvlLbl val="0"/>
      </c:catAx>
      <c:valAx>
        <c:axId val="4255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24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28. School rules seem reasonable.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"/>
          <c:y val="0.284"/>
          <c:w val="0.8025"/>
          <c:h val="0.53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MalcomSecStud01!$BC$841:$BC$845</c:f>
              <c:numCache/>
            </c:numRef>
          </c:val>
        </c:ser>
        <c:axId val="47487509"/>
        <c:axId val="24734398"/>
      </c:barChart>
      <c:catAx>
        <c:axId val="4748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34398"/>
        <c:crosses val="autoZero"/>
        <c:auto val="1"/>
        <c:lblOffset val="100"/>
        <c:noMultiLvlLbl val="0"/>
      </c:catAx>
      <c:valAx>
        <c:axId val="24734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8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29. Teachers work hard to make every student successful.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025"/>
          <c:y val="0.21425"/>
          <c:w val="0.82375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MalcomSecStud01!$BD$841:$BD$845</c:f>
              <c:numCache/>
            </c:numRef>
          </c:val>
        </c:ser>
        <c:axId val="21282991"/>
        <c:axId val="57329192"/>
      </c:barChart>
      <c:catAx>
        <c:axId val="21282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29192"/>
        <c:crosses val="autoZero"/>
        <c:auto val="1"/>
        <c:lblOffset val="100"/>
        <c:noMultiLvlLbl val="0"/>
      </c:catAx>
      <c:valAx>
        <c:axId val="5732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82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30. Robbery or theft of school property over $10 in value is common.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75"/>
          <c:y val="0.22625"/>
          <c:w val="0.808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MalcomSecStud01!$BE$841:$BE$845</c:f>
              <c:numCache/>
            </c:numRef>
          </c:val>
        </c:ser>
        <c:axId val="46200681"/>
        <c:axId val="13152946"/>
      </c:barChart>
      <c:catAx>
        <c:axId val="46200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52946"/>
        <c:crosses val="autoZero"/>
        <c:auto val="1"/>
        <c:lblOffset val="100"/>
        <c:noMultiLvlLbl val="0"/>
      </c:catAx>
      <c:valAx>
        <c:axId val="13152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 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0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31. I have seen a knife at school (not including a cafeteria knife).
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261"/>
          <c:w val="0.7895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MalcomSecStud01!$BF$841:$BF$845</c:f>
              <c:numCache/>
            </c:numRef>
          </c:val>
        </c:ser>
        <c:axId val="51267651"/>
        <c:axId val="58755676"/>
      </c:barChart>
      <c:catAx>
        <c:axId val="51267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55676"/>
        <c:crosses val="autoZero"/>
        <c:auto val="1"/>
        <c:lblOffset val="100"/>
        <c:noMultiLvlLbl val="0"/>
      </c:catAx>
      <c:valAx>
        <c:axId val="5875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67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32. I feel welcome when I am at school.</a:t>
            </a:r>
          </a:p>
        </c:rich>
      </c:tx>
      <c:layout>
        <c:manualLayout>
          <c:xMode val="factor"/>
          <c:yMode val="factor"/>
          <c:x val="-0.03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1935"/>
          <c:w val="0.8437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MalcomSecStud01!$BG$841:$BG$845</c:f>
              <c:numCache/>
            </c:numRef>
          </c:val>
        </c:ser>
        <c:axId val="59039037"/>
        <c:axId val="61589286"/>
      </c:barChart>
      <c:catAx>
        <c:axId val="5903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89286"/>
        <c:crosses val="autoZero"/>
        <c:auto val="1"/>
        <c:lblOffset val="100"/>
        <c:noMultiLvlLbl val="0"/>
      </c:catAx>
      <c:valAx>
        <c:axId val="61589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39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33. Teachers enjoy teaching here.
</a:t>
            </a:r>
          </a:p>
        </c:rich>
      </c:tx>
      <c:layout>
        <c:manualLayout>
          <c:xMode val="factor"/>
          <c:yMode val="factor"/>
          <c:x val="-0.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"/>
          <c:y val="0.15525"/>
          <c:w val="0.8452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MalcomSecStud01!$BH$841:$BH$845</c:f>
              <c:numCache/>
            </c:numRef>
          </c:val>
        </c:ser>
        <c:axId val="17432663"/>
        <c:axId val="22676240"/>
      </c:barChart>
      <c:catAx>
        <c:axId val="1743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76240"/>
        <c:crosses val="autoZero"/>
        <c:auto val="1"/>
        <c:lblOffset val="100"/>
        <c:noMultiLvlLbl val="0"/>
      </c:catAx>
      <c:valAx>
        <c:axId val="22676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32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34. I feel safe in my classrooms.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95"/>
          <c:w val="0.934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MalcomSecStud01!$BI$841:$BI$845</c:f>
              <c:numCache/>
            </c:numRef>
          </c:val>
        </c:ser>
        <c:axId val="2759569"/>
        <c:axId val="24836122"/>
      </c:barChart>
      <c:catAx>
        <c:axId val="275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6122"/>
        <c:crosses val="autoZero"/>
        <c:auto val="1"/>
        <c:lblOffset val="100"/>
        <c:noMultiLvlLbl val="0"/>
      </c:catAx>
      <c:valAx>
        <c:axId val="248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37. Arguments among students are common at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207"/>
          <c:w val="0.882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MalcomSecStud01!$BL$841:$BL$845</c:f>
              <c:numCache/>
            </c:numRef>
          </c:val>
        </c:ser>
        <c:axId val="22198507"/>
        <c:axId val="65568836"/>
      </c:barChart>
      <c:catAx>
        <c:axId val="221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68836"/>
        <c:crosses val="autoZero"/>
        <c:auto val="1"/>
        <c:lblOffset val="100"/>
        <c:noMultiLvlLbl val="0"/>
      </c:catAx>
      <c:valAx>
        <c:axId val="6556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98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4. I feel that teachers care about my learning.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261"/>
          <c:w val="0.77775"/>
          <c:h val="0.55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MalcomSecStud01!$AE$841:$AE$845</c:f>
              <c:numCache/>
            </c:numRef>
          </c:val>
        </c:ser>
        <c:axId val="11500541"/>
        <c:axId val="36396006"/>
      </c:barChart>
      <c:catAx>
        <c:axId val="1150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96006"/>
        <c:crosses val="autoZero"/>
        <c:auto val="1"/>
        <c:lblOffset val="100"/>
        <c:noMultiLvlLbl val="0"/>
      </c:catAx>
      <c:valAx>
        <c:axId val="3639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00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38. Students regularly cheat on tests or assignments.
</a:t>
            </a:r>
          </a:p>
        </c:rich>
      </c:tx>
      <c:layout>
        <c:manualLayout>
          <c:xMode val="factor"/>
          <c:yMode val="factor"/>
          <c:x val="-0.0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236"/>
          <c:w val="0.833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MalcomSecStud01!$BM$841:$BM$845</c:f>
              <c:numCache/>
            </c:numRef>
          </c:val>
        </c:ser>
        <c:axId val="53248613"/>
        <c:axId val="9475470"/>
      </c:barChart>
      <c:catAx>
        <c:axId val="5324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75470"/>
        <c:crosses val="autoZero"/>
        <c:auto val="1"/>
        <c:lblOffset val="100"/>
        <c:noMultiLvlLbl val="0"/>
      </c:catAx>
      <c:valAx>
        <c:axId val="947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4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39. Overall, I feel that this school is a safe school.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71"/>
          <c:w val="0.9272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MalcomSecStud01!$BN$841:$BN$845</c:f>
              <c:numCache/>
            </c:numRef>
          </c:val>
        </c:ser>
        <c:axId val="18170367"/>
        <c:axId val="29315576"/>
      </c:barChart>
      <c:catAx>
        <c:axId val="18170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15576"/>
        <c:crosses val="autoZero"/>
        <c:auto val="1"/>
        <c:lblOffset val="100"/>
        <c:noMultiLvlLbl val="0"/>
      </c:catAx>
      <c:valAx>
        <c:axId val="29315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70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40. I am generally treated fairly at this school.</a:t>
            </a:r>
          </a:p>
        </c:rich>
      </c:tx>
      <c:layout>
        <c:manualLayout>
          <c:xMode val="factor"/>
          <c:yMode val="factor"/>
          <c:x val="-0.005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22075"/>
          <c:w val="0.882"/>
          <c:h val="0.62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MalcomSecStud01!$BO$841:$BO$845</c:f>
              <c:numCache/>
            </c:numRef>
          </c:val>
        </c:ser>
        <c:axId val="62513593"/>
        <c:axId val="25751426"/>
      </c:barChart>
      <c:catAx>
        <c:axId val="6251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51426"/>
        <c:crosses val="autoZero"/>
        <c:auto val="1"/>
        <c:lblOffset val="100"/>
        <c:noMultiLvlLbl val="0"/>
      </c:catAx>
      <c:valAx>
        <c:axId val="25751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1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41. I feel safe in the bathrooms at this school.
</a:t>
            </a:r>
          </a:p>
        </c:rich>
      </c:tx>
      <c:layout>
        <c:manualLayout>
          <c:xMode val="factor"/>
          <c:yMode val="factor"/>
          <c:x val="-0.00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2025"/>
          <c:w val="0.880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MalcomSecStud01!$BP$841:$BP$845</c:f>
              <c:numCache/>
            </c:numRef>
          </c:val>
        </c:ser>
        <c:axId val="30436243"/>
        <c:axId val="5490732"/>
      </c:barChart>
      <c:catAx>
        <c:axId val="3043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0732"/>
        <c:crosses val="autoZero"/>
        <c:auto val="1"/>
        <c:lblOffset val="100"/>
        <c:noMultiLvlLbl val="0"/>
      </c:catAx>
      <c:valAx>
        <c:axId val="549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3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42. I am getting a good education at this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84"/>
          <c:w val="0.873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MalcomSecStud01!$BQ$841:$BQ$845</c:f>
              <c:numCache/>
            </c:numRef>
          </c:val>
        </c:ser>
        <c:axId val="49416589"/>
        <c:axId val="42096118"/>
      </c:barChart>
      <c:catAx>
        <c:axId val="4941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96118"/>
        <c:crosses val="autoZero"/>
        <c:auto val="1"/>
        <c:lblOffset val="100"/>
        <c:noMultiLvlLbl val="0"/>
      </c:catAx>
      <c:valAx>
        <c:axId val="4209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1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43. I feel safe in the school hallways.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8575"/>
          <c:w val="0.928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MalcomSecStud01!$BR$841:$BR$845</c:f>
              <c:numCache/>
            </c:numRef>
          </c:val>
        </c:ser>
        <c:axId val="43320743"/>
        <c:axId val="54342368"/>
      </c:barChart>
      <c:catAx>
        <c:axId val="433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42368"/>
        <c:crosses val="autoZero"/>
        <c:auto val="1"/>
        <c:lblOffset val="100"/>
        <c:noMultiLvlLbl val="0"/>
      </c:catAx>
      <c:valAx>
        <c:axId val="54342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20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44. My answers to these questions accurately reflect my feelings.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8525"/>
          <c:w val="0.869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MalcomSecStud01!$BS$841:$BS$845</c:f>
              <c:numCache/>
            </c:numRef>
          </c:val>
        </c:ser>
        <c:axId val="19319265"/>
        <c:axId val="39655658"/>
      </c:barChart>
      <c:catAx>
        <c:axId val="1931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55658"/>
        <c:crosses val="autoZero"/>
        <c:auto val="1"/>
        <c:lblOffset val="100"/>
        <c:noMultiLvlLbl val="0"/>
      </c:catAx>
      <c:valAx>
        <c:axId val="39655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19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45. Students enjoy learning here.</a:t>
            </a:r>
          </a:p>
        </c:rich>
      </c:tx>
      <c:layout>
        <c:manualLayout>
          <c:xMode val="factor"/>
          <c:yMode val="factor"/>
          <c:x val="0.013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105"/>
          <c:w val="0.912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MalcomSecStud01!$BT$841:$BT$845</c:f>
              <c:numCache/>
            </c:numRef>
          </c:val>
        </c:ser>
        <c:axId val="21356603"/>
        <c:axId val="57991700"/>
      </c:barChart>
      <c:catAx>
        <c:axId val="21356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91700"/>
        <c:crosses val="autoZero"/>
        <c:auto val="1"/>
        <c:lblOffset val="100"/>
        <c:noMultiLvlLbl val="0"/>
      </c:catAx>
      <c:valAx>
        <c:axId val="5799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56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35. I feel that the teachers care about me as a person.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585"/>
          <c:w val="0.828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MalcomSecStud01!$BJ$841:$BJ$845</c:f>
              <c:numCache/>
            </c:numRef>
          </c:val>
        </c:ser>
        <c:axId val="52163253"/>
        <c:axId val="66816094"/>
      </c:barChart>
      <c:catAx>
        <c:axId val="52163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16094"/>
        <c:crosses val="autoZero"/>
        <c:auto val="1"/>
        <c:lblOffset val="100"/>
        <c:noMultiLvlLbl val="0"/>
      </c:catAx>
      <c:valAx>
        <c:axId val="6681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63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36. I am learning a lot at this school. </a:t>
            </a:r>
          </a:p>
        </c:rich>
      </c:tx>
      <c:layout>
        <c:manualLayout>
          <c:xMode val="factor"/>
          <c:yMode val="factor"/>
          <c:x val="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0025"/>
          <c:w val="0.948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MalcomSecStud01!$BK$841:$BK$845</c:f>
              <c:numCache/>
            </c:numRef>
          </c:val>
        </c:ser>
        <c:axId val="64473935"/>
        <c:axId val="43394504"/>
      </c:barChart>
      <c:catAx>
        <c:axId val="6447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94504"/>
        <c:crosses val="autoZero"/>
        <c:auto val="1"/>
        <c:lblOffset val="100"/>
        <c:noMultiLvlLbl val="0"/>
      </c:catAx>
      <c:valAx>
        <c:axId val="4339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73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6. Teachers praise students when they have done well.
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54"/>
          <c:w val="0.7937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MalcomSecStud01!$AG$841:$AG$845</c:f>
              <c:numCache/>
            </c:numRef>
          </c:val>
        </c:ser>
        <c:axId val="59128599"/>
        <c:axId val="62395344"/>
      </c:barChart>
      <c:catAx>
        <c:axId val="5912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95344"/>
        <c:crosses val="autoZero"/>
        <c:auto val="1"/>
        <c:lblOffset val="100"/>
        <c:noMultiLvlLbl val="0"/>
      </c:catAx>
      <c:valAx>
        <c:axId val="6239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28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D6. How long have you been at this school?</a:t>
            </a:r>
          </a:p>
        </c:rich>
      </c:tx>
      <c:layout>
        <c:manualLayout>
          <c:xMode val="factor"/>
          <c:yMode val="factor"/>
          <c:x val="-0.05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2875"/>
          <c:w val="0.8415"/>
          <c:h val="0.5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MalcomSecStud01!$Z$841:$Z$844</c:f>
              <c:numCache/>
            </c:numRef>
          </c:val>
        </c:ser>
        <c:axId val="55006217"/>
        <c:axId val="25293906"/>
      </c:barChart>
      <c:catAx>
        <c:axId val="55006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93906"/>
        <c:crosses val="autoZero"/>
        <c:auto val="1"/>
        <c:lblOffset val="100"/>
        <c:noMultiLvlLbl val="0"/>
      </c:catAx>
      <c:valAx>
        <c:axId val="2529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06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5. I have seen students smoking at school or on school grounds.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9225"/>
          <c:w val="0.861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MalcomSecStud01!$AF$841:$AF$845</c:f>
              <c:numCache/>
            </c:numRef>
          </c:val>
        </c:ser>
        <c:axId val="26318563"/>
        <c:axId val="35540476"/>
      </c:barChart>
      <c:catAx>
        <c:axId val="26318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40476"/>
        <c:crosses val="autoZero"/>
        <c:auto val="1"/>
        <c:lblOffset val="100"/>
        <c:noMultiLvlLbl val="0"/>
      </c:catAx>
      <c:valAx>
        <c:axId val="3554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18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7. Most students are proud of this school.</a:t>
            </a:r>
          </a:p>
        </c:rich>
      </c:tx>
      <c:layout>
        <c:manualLayout>
          <c:xMode val="factor"/>
          <c:yMode val="factor"/>
          <c:x val="-0.015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2275"/>
          <c:w val="0.85575"/>
          <c:h val="0.58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MalcomSecStud01!$AH$841:$AH$845</c:f>
              <c:numCache/>
            </c:numRef>
          </c:val>
        </c:ser>
        <c:axId val="24687185"/>
        <c:axId val="20858074"/>
      </c:barChart>
      <c:catAx>
        <c:axId val="24687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8074"/>
        <c:crosses val="autoZero"/>
        <c:auto val="1"/>
        <c:lblOffset val="100"/>
        <c:noMultiLvlLbl val="0"/>
      </c:catAx>
      <c:valAx>
        <c:axId val="2085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87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8. Sale of drugs occurs on school grounds.</a:t>
            </a:r>
          </a:p>
        </c:rich>
      </c:tx>
      <c:layout>
        <c:manualLayout>
          <c:xMode val="factor"/>
          <c:yMode val="factor"/>
          <c:x val="-0.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1925"/>
          <c:w val="0.7702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MalcomSecStud01!$AI$841:$AI$845</c:f>
              <c:numCache/>
            </c:numRef>
          </c:val>
        </c:ser>
        <c:axId val="53504939"/>
        <c:axId val="11782404"/>
      </c:barChart>
      <c:catAx>
        <c:axId val="53504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82404"/>
        <c:crosses val="autoZero"/>
        <c:auto val="1"/>
        <c:lblOffset val="100"/>
        <c:noMultiLvlLbl val="0"/>
      </c:catAx>
      <c:valAx>
        <c:axId val="11782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04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9. Students cut classes or are absent regularly.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20325"/>
          <c:w val="0.8592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MalcomSecStud01!$AJ$841:$AJ$845</c:f>
              <c:numCache/>
            </c:numRef>
          </c:val>
        </c:ser>
        <c:axId val="38932773"/>
        <c:axId val="14850638"/>
      </c:barChart>
      <c:catAx>
        <c:axId val="389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50638"/>
        <c:crosses val="autoZero"/>
        <c:auto val="1"/>
        <c:lblOffset val="100"/>
        <c:noMultiLvlLbl val="0"/>
      </c:catAx>
      <c:valAx>
        <c:axId val="148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3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12. Students use drugs or alcohol outside of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7675"/>
          <c:w val="0.8612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MalcomSecStud01!$AM$841:$AM$845</c:f>
              <c:numCache/>
            </c:numRef>
          </c:val>
        </c:ser>
        <c:axId val="66546879"/>
        <c:axId val="62051000"/>
      </c:barChart>
      <c:catAx>
        <c:axId val="66546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51000"/>
        <c:crosses val="autoZero"/>
        <c:auto val="1"/>
        <c:lblOffset val="100"/>
        <c:noMultiLvlLbl val="0"/>
      </c:catAx>
      <c:valAx>
        <c:axId val="62051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46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114300</xdr:rowOff>
    </xdr:from>
    <xdr:to>
      <xdr:col>14</xdr:col>
      <xdr:colOff>0</xdr:colOff>
      <xdr:row>93</xdr:row>
      <xdr:rowOff>28575</xdr:rowOff>
    </xdr:to>
    <xdr:graphicFrame>
      <xdr:nvGraphicFramePr>
        <xdr:cNvPr id="1" name="Chart 1"/>
        <xdr:cNvGraphicFramePr/>
      </xdr:nvGraphicFramePr>
      <xdr:xfrm>
        <a:off x="0" y="16516350"/>
        <a:ext cx="40386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94</xdr:row>
      <xdr:rowOff>9525</xdr:rowOff>
    </xdr:from>
    <xdr:to>
      <xdr:col>14</xdr:col>
      <xdr:colOff>0</xdr:colOff>
      <xdr:row>106</xdr:row>
      <xdr:rowOff>85725</xdr:rowOff>
    </xdr:to>
    <xdr:graphicFrame>
      <xdr:nvGraphicFramePr>
        <xdr:cNvPr id="2" name="Chart 2"/>
        <xdr:cNvGraphicFramePr/>
      </xdr:nvGraphicFramePr>
      <xdr:xfrm>
        <a:off x="28575" y="18811875"/>
        <a:ext cx="4010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107</xdr:row>
      <xdr:rowOff>133350</xdr:rowOff>
    </xdr:from>
    <xdr:to>
      <xdr:col>14</xdr:col>
      <xdr:colOff>0</xdr:colOff>
      <xdr:row>119</xdr:row>
      <xdr:rowOff>104775</xdr:rowOff>
    </xdr:to>
    <xdr:graphicFrame>
      <xdr:nvGraphicFramePr>
        <xdr:cNvPr id="3" name="Chart 3"/>
        <xdr:cNvGraphicFramePr/>
      </xdr:nvGraphicFramePr>
      <xdr:xfrm>
        <a:off x="57150" y="21536025"/>
        <a:ext cx="39814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123</xdr:row>
      <xdr:rowOff>47625</xdr:rowOff>
    </xdr:from>
    <xdr:to>
      <xdr:col>14</xdr:col>
      <xdr:colOff>9525</xdr:colOff>
      <xdr:row>134</xdr:row>
      <xdr:rowOff>171450</xdr:rowOff>
    </xdr:to>
    <xdr:graphicFrame>
      <xdr:nvGraphicFramePr>
        <xdr:cNvPr id="4" name="Chart 4"/>
        <xdr:cNvGraphicFramePr/>
      </xdr:nvGraphicFramePr>
      <xdr:xfrm>
        <a:off x="9525" y="24650700"/>
        <a:ext cx="403860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149</xdr:row>
      <xdr:rowOff>133350</xdr:rowOff>
    </xdr:from>
    <xdr:to>
      <xdr:col>14</xdr:col>
      <xdr:colOff>0</xdr:colOff>
      <xdr:row>161</xdr:row>
      <xdr:rowOff>190500</xdr:rowOff>
    </xdr:to>
    <xdr:graphicFrame>
      <xdr:nvGraphicFramePr>
        <xdr:cNvPr id="5" name="Chart 6"/>
        <xdr:cNvGraphicFramePr/>
      </xdr:nvGraphicFramePr>
      <xdr:xfrm>
        <a:off x="0" y="29898975"/>
        <a:ext cx="4038600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164</xdr:row>
      <xdr:rowOff>47625</xdr:rowOff>
    </xdr:from>
    <xdr:to>
      <xdr:col>14</xdr:col>
      <xdr:colOff>0</xdr:colOff>
      <xdr:row>174</xdr:row>
      <xdr:rowOff>47625</xdr:rowOff>
    </xdr:to>
    <xdr:graphicFrame>
      <xdr:nvGraphicFramePr>
        <xdr:cNvPr id="6" name="Chart 7"/>
        <xdr:cNvGraphicFramePr/>
      </xdr:nvGraphicFramePr>
      <xdr:xfrm>
        <a:off x="66675" y="32813625"/>
        <a:ext cx="3971925" cy="1962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13</xdr:col>
      <xdr:colOff>171450</xdr:colOff>
      <xdr:row>187</xdr:row>
      <xdr:rowOff>114300</xdr:rowOff>
    </xdr:to>
    <xdr:graphicFrame>
      <xdr:nvGraphicFramePr>
        <xdr:cNvPr id="7" name="Chart 8"/>
        <xdr:cNvGraphicFramePr/>
      </xdr:nvGraphicFramePr>
      <xdr:xfrm>
        <a:off x="0" y="34928175"/>
        <a:ext cx="403860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188</xdr:row>
      <xdr:rowOff>133350</xdr:rowOff>
    </xdr:from>
    <xdr:to>
      <xdr:col>14</xdr:col>
      <xdr:colOff>0</xdr:colOff>
      <xdr:row>200</xdr:row>
      <xdr:rowOff>133350</xdr:rowOff>
    </xdr:to>
    <xdr:graphicFrame>
      <xdr:nvGraphicFramePr>
        <xdr:cNvPr id="8" name="Chart 9"/>
        <xdr:cNvGraphicFramePr/>
      </xdr:nvGraphicFramePr>
      <xdr:xfrm>
        <a:off x="0" y="37661850"/>
        <a:ext cx="4038600" cy="2400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229</xdr:row>
      <xdr:rowOff>28575</xdr:rowOff>
    </xdr:from>
    <xdr:to>
      <xdr:col>14</xdr:col>
      <xdr:colOff>9525</xdr:colOff>
      <xdr:row>241</xdr:row>
      <xdr:rowOff>47625</xdr:rowOff>
    </xdr:to>
    <xdr:graphicFrame>
      <xdr:nvGraphicFramePr>
        <xdr:cNvPr id="9" name="Chart 10"/>
        <xdr:cNvGraphicFramePr/>
      </xdr:nvGraphicFramePr>
      <xdr:xfrm>
        <a:off x="9525" y="45720000"/>
        <a:ext cx="40386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246</xdr:row>
      <xdr:rowOff>66675</xdr:rowOff>
    </xdr:from>
    <xdr:to>
      <xdr:col>14</xdr:col>
      <xdr:colOff>0</xdr:colOff>
      <xdr:row>256</xdr:row>
      <xdr:rowOff>47625</xdr:rowOff>
    </xdr:to>
    <xdr:graphicFrame>
      <xdr:nvGraphicFramePr>
        <xdr:cNvPr id="10" name="Chart 11"/>
        <xdr:cNvGraphicFramePr/>
      </xdr:nvGraphicFramePr>
      <xdr:xfrm>
        <a:off x="0" y="49158525"/>
        <a:ext cx="4038600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257</xdr:row>
      <xdr:rowOff>66675</xdr:rowOff>
    </xdr:from>
    <xdr:to>
      <xdr:col>14</xdr:col>
      <xdr:colOff>0</xdr:colOff>
      <xdr:row>270</xdr:row>
      <xdr:rowOff>28575</xdr:rowOff>
    </xdr:to>
    <xdr:graphicFrame>
      <xdr:nvGraphicFramePr>
        <xdr:cNvPr id="11" name="Chart 12"/>
        <xdr:cNvGraphicFramePr/>
      </xdr:nvGraphicFramePr>
      <xdr:xfrm>
        <a:off x="0" y="51282600"/>
        <a:ext cx="4038600" cy="2562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271</xdr:row>
      <xdr:rowOff>9525</xdr:rowOff>
    </xdr:from>
    <xdr:to>
      <xdr:col>13</xdr:col>
      <xdr:colOff>161925</xdr:colOff>
      <xdr:row>282</xdr:row>
      <xdr:rowOff>152400</xdr:rowOff>
    </xdr:to>
    <xdr:graphicFrame>
      <xdr:nvGraphicFramePr>
        <xdr:cNvPr id="12" name="Chart 13"/>
        <xdr:cNvGraphicFramePr/>
      </xdr:nvGraphicFramePr>
      <xdr:xfrm>
        <a:off x="0" y="54025800"/>
        <a:ext cx="4029075" cy="2343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287</xdr:row>
      <xdr:rowOff>57150</xdr:rowOff>
    </xdr:from>
    <xdr:to>
      <xdr:col>14</xdr:col>
      <xdr:colOff>0</xdr:colOff>
      <xdr:row>297</xdr:row>
      <xdr:rowOff>47625</xdr:rowOff>
    </xdr:to>
    <xdr:graphicFrame>
      <xdr:nvGraphicFramePr>
        <xdr:cNvPr id="13" name="Chart 14"/>
        <xdr:cNvGraphicFramePr/>
      </xdr:nvGraphicFramePr>
      <xdr:xfrm>
        <a:off x="0" y="57273825"/>
        <a:ext cx="403860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298</xdr:row>
      <xdr:rowOff>85725</xdr:rowOff>
    </xdr:from>
    <xdr:to>
      <xdr:col>14</xdr:col>
      <xdr:colOff>0</xdr:colOff>
      <xdr:row>310</xdr:row>
      <xdr:rowOff>47625</xdr:rowOff>
    </xdr:to>
    <xdr:graphicFrame>
      <xdr:nvGraphicFramePr>
        <xdr:cNvPr id="14" name="Chart 15"/>
        <xdr:cNvGraphicFramePr/>
      </xdr:nvGraphicFramePr>
      <xdr:xfrm>
        <a:off x="0" y="59464575"/>
        <a:ext cx="4038600" cy="2362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311</xdr:row>
      <xdr:rowOff>133350</xdr:rowOff>
    </xdr:from>
    <xdr:to>
      <xdr:col>14</xdr:col>
      <xdr:colOff>0</xdr:colOff>
      <xdr:row>323</xdr:row>
      <xdr:rowOff>190500</xdr:rowOff>
    </xdr:to>
    <xdr:graphicFrame>
      <xdr:nvGraphicFramePr>
        <xdr:cNvPr id="15" name="Chart 16"/>
        <xdr:cNvGraphicFramePr/>
      </xdr:nvGraphicFramePr>
      <xdr:xfrm>
        <a:off x="0" y="62112525"/>
        <a:ext cx="4038600" cy="2457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328</xdr:row>
      <xdr:rowOff>66675</xdr:rowOff>
    </xdr:from>
    <xdr:to>
      <xdr:col>14</xdr:col>
      <xdr:colOff>0</xdr:colOff>
      <xdr:row>338</xdr:row>
      <xdr:rowOff>9525</xdr:rowOff>
    </xdr:to>
    <xdr:graphicFrame>
      <xdr:nvGraphicFramePr>
        <xdr:cNvPr id="16" name="Chart 17"/>
        <xdr:cNvGraphicFramePr/>
      </xdr:nvGraphicFramePr>
      <xdr:xfrm>
        <a:off x="19050" y="65446275"/>
        <a:ext cx="4019550" cy="1905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339</xdr:row>
      <xdr:rowOff>114300</xdr:rowOff>
    </xdr:from>
    <xdr:to>
      <xdr:col>14</xdr:col>
      <xdr:colOff>0</xdr:colOff>
      <xdr:row>351</xdr:row>
      <xdr:rowOff>38100</xdr:rowOff>
    </xdr:to>
    <xdr:graphicFrame>
      <xdr:nvGraphicFramePr>
        <xdr:cNvPr id="17" name="Chart 18"/>
        <xdr:cNvGraphicFramePr/>
      </xdr:nvGraphicFramePr>
      <xdr:xfrm>
        <a:off x="0" y="67656075"/>
        <a:ext cx="4038600" cy="2324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352</xdr:row>
      <xdr:rowOff>38100</xdr:rowOff>
    </xdr:from>
    <xdr:to>
      <xdr:col>13</xdr:col>
      <xdr:colOff>152400</xdr:colOff>
      <xdr:row>364</xdr:row>
      <xdr:rowOff>66675</xdr:rowOff>
    </xdr:to>
    <xdr:graphicFrame>
      <xdr:nvGraphicFramePr>
        <xdr:cNvPr id="18" name="Chart 19"/>
        <xdr:cNvGraphicFramePr/>
      </xdr:nvGraphicFramePr>
      <xdr:xfrm>
        <a:off x="0" y="70180200"/>
        <a:ext cx="40195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369</xdr:row>
      <xdr:rowOff>47625</xdr:rowOff>
    </xdr:from>
    <xdr:to>
      <xdr:col>14</xdr:col>
      <xdr:colOff>0</xdr:colOff>
      <xdr:row>378</xdr:row>
      <xdr:rowOff>171450</xdr:rowOff>
    </xdr:to>
    <xdr:graphicFrame>
      <xdr:nvGraphicFramePr>
        <xdr:cNvPr id="19" name="Chart 20"/>
        <xdr:cNvGraphicFramePr/>
      </xdr:nvGraphicFramePr>
      <xdr:xfrm>
        <a:off x="0" y="73590150"/>
        <a:ext cx="4038600" cy="1924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380</xdr:row>
      <xdr:rowOff>28575</xdr:rowOff>
    </xdr:from>
    <xdr:to>
      <xdr:col>14</xdr:col>
      <xdr:colOff>0</xdr:colOff>
      <xdr:row>392</xdr:row>
      <xdr:rowOff>0</xdr:rowOff>
    </xdr:to>
    <xdr:graphicFrame>
      <xdr:nvGraphicFramePr>
        <xdr:cNvPr id="20" name="Chart 21"/>
        <xdr:cNvGraphicFramePr/>
      </xdr:nvGraphicFramePr>
      <xdr:xfrm>
        <a:off x="0" y="75771375"/>
        <a:ext cx="4038600" cy="2371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393</xdr:row>
      <xdr:rowOff>104775</xdr:rowOff>
    </xdr:from>
    <xdr:to>
      <xdr:col>14</xdr:col>
      <xdr:colOff>0</xdr:colOff>
      <xdr:row>405</xdr:row>
      <xdr:rowOff>123825</xdr:rowOff>
    </xdr:to>
    <xdr:graphicFrame>
      <xdr:nvGraphicFramePr>
        <xdr:cNvPr id="21" name="Chart 22"/>
        <xdr:cNvGraphicFramePr/>
      </xdr:nvGraphicFramePr>
      <xdr:xfrm>
        <a:off x="0" y="78447900"/>
        <a:ext cx="4038600" cy="2419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410</xdr:row>
      <xdr:rowOff>85725</xdr:rowOff>
    </xdr:from>
    <xdr:to>
      <xdr:col>14</xdr:col>
      <xdr:colOff>0</xdr:colOff>
      <xdr:row>421</xdr:row>
      <xdr:rowOff>190500</xdr:rowOff>
    </xdr:to>
    <xdr:graphicFrame>
      <xdr:nvGraphicFramePr>
        <xdr:cNvPr id="22" name="Chart 23"/>
        <xdr:cNvGraphicFramePr/>
      </xdr:nvGraphicFramePr>
      <xdr:xfrm>
        <a:off x="0" y="81829275"/>
        <a:ext cx="4038600" cy="2228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205</xdr:row>
      <xdr:rowOff>76200</xdr:rowOff>
    </xdr:from>
    <xdr:to>
      <xdr:col>14</xdr:col>
      <xdr:colOff>0</xdr:colOff>
      <xdr:row>215</xdr:row>
      <xdr:rowOff>9525</xdr:rowOff>
    </xdr:to>
    <xdr:graphicFrame>
      <xdr:nvGraphicFramePr>
        <xdr:cNvPr id="23" name="Chart 24"/>
        <xdr:cNvGraphicFramePr/>
      </xdr:nvGraphicFramePr>
      <xdr:xfrm>
        <a:off x="0" y="41005125"/>
        <a:ext cx="4038600" cy="1895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216</xdr:row>
      <xdr:rowOff>85725</xdr:rowOff>
    </xdr:from>
    <xdr:to>
      <xdr:col>14</xdr:col>
      <xdr:colOff>0</xdr:colOff>
      <xdr:row>228</xdr:row>
      <xdr:rowOff>47625</xdr:rowOff>
    </xdr:to>
    <xdr:graphicFrame>
      <xdr:nvGraphicFramePr>
        <xdr:cNvPr id="24" name="Chart 25"/>
        <xdr:cNvGraphicFramePr/>
      </xdr:nvGraphicFramePr>
      <xdr:xfrm>
        <a:off x="0" y="43176825"/>
        <a:ext cx="4038600" cy="2362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0</xdr:row>
      <xdr:rowOff>85725</xdr:rowOff>
    </xdr:from>
    <xdr:to>
      <xdr:col>14</xdr:col>
      <xdr:colOff>0</xdr:colOff>
      <xdr:row>12</xdr:row>
      <xdr:rowOff>152400</xdr:rowOff>
    </xdr:to>
    <xdr:graphicFrame>
      <xdr:nvGraphicFramePr>
        <xdr:cNvPr id="25" name="Chart 27"/>
        <xdr:cNvGraphicFramePr/>
      </xdr:nvGraphicFramePr>
      <xdr:xfrm>
        <a:off x="0" y="85725"/>
        <a:ext cx="40386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13</xdr:row>
      <xdr:rowOff>114300</xdr:rowOff>
    </xdr:from>
    <xdr:to>
      <xdr:col>14</xdr:col>
      <xdr:colOff>9525</xdr:colOff>
      <xdr:row>26</xdr:row>
      <xdr:rowOff>9525</xdr:rowOff>
    </xdr:to>
    <xdr:graphicFrame>
      <xdr:nvGraphicFramePr>
        <xdr:cNvPr id="26" name="Chart 28"/>
        <xdr:cNvGraphicFramePr/>
      </xdr:nvGraphicFramePr>
      <xdr:xfrm>
        <a:off x="19050" y="2714625"/>
        <a:ext cx="4029075" cy="2495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9525</xdr:colOff>
      <xdr:row>27</xdr:row>
      <xdr:rowOff>66675</xdr:rowOff>
    </xdr:from>
    <xdr:to>
      <xdr:col>14</xdr:col>
      <xdr:colOff>9525</xdr:colOff>
      <xdr:row>39</xdr:row>
      <xdr:rowOff>66675</xdr:rowOff>
    </xdr:to>
    <xdr:graphicFrame>
      <xdr:nvGraphicFramePr>
        <xdr:cNvPr id="27" name="Chart 30"/>
        <xdr:cNvGraphicFramePr/>
      </xdr:nvGraphicFramePr>
      <xdr:xfrm>
        <a:off x="9525" y="5467350"/>
        <a:ext cx="4038600" cy="24003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41</xdr:row>
      <xdr:rowOff>76200</xdr:rowOff>
    </xdr:from>
    <xdr:to>
      <xdr:col>14</xdr:col>
      <xdr:colOff>19050</xdr:colOff>
      <xdr:row>53</xdr:row>
      <xdr:rowOff>28575</xdr:rowOff>
    </xdr:to>
    <xdr:graphicFrame>
      <xdr:nvGraphicFramePr>
        <xdr:cNvPr id="28" name="Chart 31"/>
        <xdr:cNvGraphicFramePr/>
      </xdr:nvGraphicFramePr>
      <xdr:xfrm>
        <a:off x="19050" y="8277225"/>
        <a:ext cx="4038600" cy="23526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66</xdr:row>
      <xdr:rowOff>171450</xdr:rowOff>
    </xdr:from>
    <xdr:to>
      <xdr:col>14</xdr:col>
      <xdr:colOff>0</xdr:colOff>
      <xdr:row>79</xdr:row>
      <xdr:rowOff>38100</xdr:rowOff>
    </xdr:to>
    <xdr:graphicFrame>
      <xdr:nvGraphicFramePr>
        <xdr:cNvPr id="29" name="Chart 32"/>
        <xdr:cNvGraphicFramePr/>
      </xdr:nvGraphicFramePr>
      <xdr:xfrm>
        <a:off x="0" y="13373100"/>
        <a:ext cx="40386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9525</xdr:colOff>
      <xdr:row>423</xdr:row>
      <xdr:rowOff>9525</xdr:rowOff>
    </xdr:from>
    <xdr:to>
      <xdr:col>14</xdr:col>
      <xdr:colOff>9525</xdr:colOff>
      <xdr:row>434</xdr:row>
      <xdr:rowOff>161925</xdr:rowOff>
    </xdr:to>
    <xdr:graphicFrame>
      <xdr:nvGraphicFramePr>
        <xdr:cNvPr id="30" name="Chart 34"/>
        <xdr:cNvGraphicFramePr/>
      </xdr:nvGraphicFramePr>
      <xdr:xfrm>
        <a:off x="9525" y="84277200"/>
        <a:ext cx="4038600" cy="23526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28575</xdr:colOff>
      <xdr:row>436</xdr:row>
      <xdr:rowOff>104775</xdr:rowOff>
    </xdr:from>
    <xdr:to>
      <xdr:col>14</xdr:col>
      <xdr:colOff>0</xdr:colOff>
      <xdr:row>448</xdr:row>
      <xdr:rowOff>85725</xdr:rowOff>
    </xdr:to>
    <xdr:graphicFrame>
      <xdr:nvGraphicFramePr>
        <xdr:cNvPr id="31" name="Chart 35"/>
        <xdr:cNvGraphicFramePr/>
      </xdr:nvGraphicFramePr>
      <xdr:xfrm>
        <a:off x="28575" y="86972775"/>
        <a:ext cx="4010025" cy="23812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57150</xdr:colOff>
      <xdr:row>451</xdr:row>
      <xdr:rowOff>57150</xdr:rowOff>
    </xdr:from>
    <xdr:to>
      <xdr:col>14</xdr:col>
      <xdr:colOff>0</xdr:colOff>
      <xdr:row>462</xdr:row>
      <xdr:rowOff>161925</xdr:rowOff>
    </xdr:to>
    <xdr:graphicFrame>
      <xdr:nvGraphicFramePr>
        <xdr:cNvPr id="32" name="Chart 36"/>
        <xdr:cNvGraphicFramePr/>
      </xdr:nvGraphicFramePr>
      <xdr:xfrm>
        <a:off x="57150" y="89925525"/>
        <a:ext cx="3981450" cy="22669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</xdr:colOff>
      <xdr:row>464</xdr:row>
      <xdr:rowOff>95250</xdr:rowOff>
    </xdr:from>
    <xdr:to>
      <xdr:col>14</xdr:col>
      <xdr:colOff>19050</xdr:colOff>
      <xdr:row>476</xdr:row>
      <xdr:rowOff>0</xdr:rowOff>
    </xdr:to>
    <xdr:graphicFrame>
      <xdr:nvGraphicFramePr>
        <xdr:cNvPr id="33" name="Chart 37"/>
        <xdr:cNvGraphicFramePr/>
      </xdr:nvGraphicFramePr>
      <xdr:xfrm>
        <a:off x="19050" y="92525850"/>
        <a:ext cx="4038600" cy="2305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477</xdr:row>
      <xdr:rowOff>114300</xdr:rowOff>
    </xdr:from>
    <xdr:to>
      <xdr:col>14</xdr:col>
      <xdr:colOff>0</xdr:colOff>
      <xdr:row>490</xdr:row>
      <xdr:rowOff>66675</xdr:rowOff>
    </xdr:to>
    <xdr:graphicFrame>
      <xdr:nvGraphicFramePr>
        <xdr:cNvPr id="34" name="Chart 38"/>
        <xdr:cNvGraphicFramePr/>
      </xdr:nvGraphicFramePr>
      <xdr:xfrm>
        <a:off x="0" y="95145225"/>
        <a:ext cx="4038600" cy="25527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492</xdr:row>
      <xdr:rowOff>123825</xdr:rowOff>
    </xdr:from>
    <xdr:to>
      <xdr:col>13</xdr:col>
      <xdr:colOff>142875</xdr:colOff>
      <xdr:row>505</xdr:row>
      <xdr:rowOff>47625</xdr:rowOff>
    </xdr:to>
    <xdr:graphicFrame>
      <xdr:nvGraphicFramePr>
        <xdr:cNvPr id="35" name="Chart 39"/>
        <xdr:cNvGraphicFramePr/>
      </xdr:nvGraphicFramePr>
      <xdr:xfrm>
        <a:off x="0" y="98155125"/>
        <a:ext cx="4010025" cy="24860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19050</xdr:colOff>
      <xdr:row>506</xdr:row>
      <xdr:rowOff>104775</xdr:rowOff>
    </xdr:from>
    <xdr:to>
      <xdr:col>13</xdr:col>
      <xdr:colOff>161925</xdr:colOff>
      <xdr:row>518</xdr:row>
      <xdr:rowOff>9525</xdr:rowOff>
    </xdr:to>
    <xdr:graphicFrame>
      <xdr:nvGraphicFramePr>
        <xdr:cNvPr id="36" name="Chart 40"/>
        <xdr:cNvGraphicFramePr/>
      </xdr:nvGraphicFramePr>
      <xdr:xfrm>
        <a:off x="19050" y="100898325"/>
        <a:ext cx="4010025" cy="2305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47625</xdr:colOff>
      <xdr:row>519</xdr:row>
      <xdr:rowOff>38100</xdr:rowOff>
    </xdr:from>
    <xdr:to>
      <xdr:col>14</xdr:col>
      <xdr:colOff>28575</xdr:colOff>
      <xdr:row>532</xdr:row>
      <xdr:rowOff>0</xdr:rowOff>
    </xdr:to>
    <xdr:graphicFrame>
      <xdr:nvGraphicFramePr>
        <xdr:cNvPr id="37" name="Chart 41"/>
        <xdr:cNvGraphicFramePr/>
      </xdr:nvGraphicFramePr>
      <xdr:xfrm>
        <a:off x="47625" y="103431975"/>
        <a:ext cx="4019550" cy="25241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533</xdr:row>
      <xdr:rowOff>47625</xdr:rowOff>
    </xdr:from>
    <xdr:to>
      <xdr:col>14</xdr:col>
      <xdr:colOff>0</xdr:colOff>
      <xdr:row>546</xdr:row>
      <xdr:rowOff>0</xdr:rowOff>
    </xdr:to>
    <xdr:graphicFrame>
      <xdr:nvGraphicFramePr>
        <xdr:cNvPr id="38" name="Chart 42"/>
        <xdr:cNvGraphicFramePr/>
      </xdr:nvGraphicFramePr>
      <xdr:xfrm>
        <a:off x="0" y="106203750"/>
        <a:ext cx="4038600" cy="25622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66675</xdr:colOff>
      <xdr:row>574</xdr:row>
      <xdr:rowOff>114300</xdr:rowOff>
    </xdr:from>
    <xdr:to>
      <xdr:col>14</xdr:col>
      <xdr:colOff>0</xdr:colOff>
      <xdr:row>587</xdr:row>
      <xdr:rowOff>38100</xdr:rowOff>
    </xdr:to>
    <xdr:graphicFrame>
      <xdr:nvGraphicFramePr>
        <xdr:cNvPr id="39" name="Chart 43"/>
        <xdr:cNvGraphicFramePr/>
      </xdr:nvGraphicFramePr>
      <xdr:xfrm>
        <a:off x="66675" y="114500025"/>
        <a:ext cx="3971925" cy="2447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28575</xdr:colOff>
      <xdr:row>588</xdr:row>
      <xdr:rowOff>123825</xdr:rowOff>
    </xdr:from>
    <xdr:to>
      <xdr:col>13</xdr:col>
      <xdr:colOff>142875</xdr:colOff>
      <xdr:row>600</xdr:row>
      <xdr:rowOff>66675</xdr:rowOff>
    </xdr:to>
    <xdr:graphicFrame>
      <xdr:nvGraphicFramePr>
        <xdr:cNvPr id="40" name="Chart 44"/>
        <xdr:cNvGraphicFramePr/>
      </xdr:nvGraphicFramePr>
      <xdr:xfrm>
        <a:off x="28575" y="117233700"/>
        <a:ext cx="3981450" cy="23431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28575</xdr:colOff>
      <xdr:row>601</xdr:row>
      <xdr:rowOff>66675</xdr:rowOff>
    </xdr:from>
    <xdr:to>
      <xdr:col>13</xdr:col>
      <xdr:colOff>161925</xdr:colOff>
      <xdr:row>614</xdr:row>
      <xdr:rowOff>66675</xdr:rowOff>
    </xdr:to>
    <xdr:graphicFrame>
      <xdr:nvGraphicFramePr>
        <xdr:cNvPr id="41" name="Chart 45"/>
        <xdr:cNvGraphicFramePr/>
      </xdr:nvGraphicFramePr>
      <xdr:xfrm>
        <a:off x="28575" y="119776875"/>
        <a:ext cx="4000500" cy="25622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9525</xdr:colOff>
      <xdr:row>616</xdr:row>
      <xdr:rowOff>104775</xdr:rowOff>
    </xdr:from>
    <xdr:to>
      <xdr:col>14</xdr:col>
      <xdr:colOff>0</xdr:colOff>
      <xdr:row>628</xdr:row>
      <xdr:rowOff>95250</xdr:rowOff>
    </xdr:to>
    <xdr:graphicFrame>
      <xdr:nvGraphicFramePr>
        <xdr:cNvPr id="42" name="Chart 46"/>
        <xdr:cNvGraphicFramePr/>
      </xdr:nvGraphicFramePr>
      <xdr:xfrm>
        <a:off x="9525" y="122777250"/>
        <a:ext cx="4029075" cy="23526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19050</xdr:colOff>
      <xdr:row>630</xdr:row>
      <xdr:rowOff>38100</xdr:rowOff>
    </xdr:from>
    <xdr:to>
      <xdr:col>14</xdr:col>
      <xdr:colOff>19050</xdr:colOff>
      <xdr:row>642</xdr:row>
      <xdr:rowOff>0</xdr:rowOff>
    </xdr:to>
    <xdr:graphicFrame>
      <xdr:nvGraphicFramePr>
        <xdr:cNvPr id="43" name="Chart 47"/>
        <xdr:cNvGraphicFramePr/>
      </xdr:nvGraphicFramePr>
      <xdr:xfrm>
        <a:off x="19050" y="125472825"/>
        <a:ext cx="4038600" cy="23622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644</xdr:row>
      <xdr:rowOff>9525</xdr:rowOff>
    </xdr:from>
    <xdr:to>
      <xdr:col>14</xdr:col>
      <xdr:colOff>0</xdr:colOff>
      <xdr:row>655</xdr:row>
      <xdr:rowOff>171450</xdr:rowOff>
    </xdr:to>
    <xdr:graphicFrame>
      <xdr:nvGraphicFramePr>
        <xdr:cNvPr id="44" name="Chart 48"/>
        <xdr:cNvGraphicFramePr/>
      </xdr:nvGraphicFramePr>
      <xdr:xfrm>
        <a:off x="0" y="128244600"/>
        <a:ext cx="4038600" cy="23622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657</xdr:row>
      <xdr:rowOff>85725</xdr:rowOff>
    </xdr:from>
    <xdr:to>
      <xdr:col>14</xdr:col>
      <xdr:colOff>0</xdr:colOff>
      <xdr:row>669</xdr:row>
      <xdr:rowOff>180975</xdr:rowOff>
    </xdr:to>
    <xdr:graphicFrame>
      <xdr:nvGraphicFramePr>
        <xdr:cNvPr id="45" name="Chart 49"/>
        <xdr:cNvGraphicFramePr/>
      </xdr:nvGraphicFramePr>
      <xdr:xfrm>
        <a:off x="0" y="130921125"/>
        <a:ext cx="4038600" cy="24574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19050</xdr:colOff>
      <xdr:row>670</xdr:row>
      <xdr:rowOff>152400</xdr:rowOff>
    </xdr:from>
    <xdr:to>
      <xdr:col>14</xdr:col>
      <xdr:colOff>0</xdr:colOff>
      <xdr:row>683</xdr:row>
      <xdr:rowOff>152400</xdr:rowOff>
    </xdr:to>
    <xdr:graphicFrame>
      <xdr:nvGraphicFramePr>
        <xdr:cNvPr id="46" name="Chart 50"/>
        <xdr:cNvGraphicFramePr/>
      </xdr:nvGraphicFramePr>
      <xdr:xfrm>
        <a:off x="19050" y="133550025"/>
        <a:ext cx="4019550" cy="2600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685</xdr:row>
      <xdr:rowOff>104775</xdr:rowOff>
    </xdr:from>
    <xdr:to>
      <xdr:col>14</xdr:col>
      <xdr:colOff>0</xdr:colOff>
      <xdr:row>698</xdr:row>
      <xdr:rowOff>114300</xdr:rowOff>
    </xdr:to>
    <xdr:graphicFrame>
      <xdr:nvGraphicFramePr>
        <xdr:cNvPr id="47" name="Chart 51"/>
        <xdr:cNvGraphicFramePr/>
      </xdr:nvGraphicFramePr>
      <xdr:xfrm>
        <a:off x="0" y="136502775"/>
        <a:ext cx="4038600" cy="23622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548</xdr:row>
      <xdr:rowOff>85725</xdr:rowOff>
    </xdr:from>
    <xdr:to>
      <xdr:col>14</xdr:col>
      <xdr:colOff>0</xdr:colOff>
      <xdr:row>560</xdr:row>
      <xdr:rowOff>0</xdr:rowOff>
    </xdr:to>
    <xdr:graphicFrame>
      <xdr:nvGraphicFramePr>
        <xdr:cNvPr id="48" name="Chart 57"/>
        <xdr:cNvGraphicFramePr/>
      </xdr:nvGraphicFramePr>
      <xdr:xfrm>
        <a:off x="0" y="109251750"/>
        <a:ext cx="4038600" cy="2371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560</xdr:row>
      <xdr:rowOff>171450</xdr:rowOff>
    </xdr:from>
    <xdr:to>
      <xdr:col>14</xdr:col>
      <xdr:colOff>0</xdr:colOff>
      <xdr:row>573</xdr:row>
      <xdr:rowOff>38100</xdr:rowOff>
    </xdr:to>
    <xdr:graphicFrame>
      <xdr:nvGraphicFramePr>
        <xdr:cNvPr id="49" name="Chart 58"/>
        <xdr:cNvGraphicFramePr/>
      </xdr:nvGraphicFramePr>
      <xdr:xfrm>
        <a:off x="0" y="111794925"/>
        <a:ext cx="4038600" cy="24288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66675</xdr:colOff>
      <xdr:row>54</xdr:row>
      <xdr:rowOff>38100</xdr:rowOff>
    </xdr:from>
    <xdr:to>
      <xdr:col>13</xdr:col>
      <xdr:colOff>171450</xdr:colOff>
      <xdr:row>65</xdr:row>
      <xdr:rowOff>133350</xdr:rowOff>
    </xdr:to>
    <xdr:graphicFrame>
      <xdr:nvGraphicFramePr>
        <xdr:cNvPr id="50" name="Chart 74"/>
        <xdr:cNvGraphicFramePr/>
      </xdr:nvGraphicFramePr>
      <xdr:xfrm>
        <a:off x="66675" y="10839450"/>
        <a:ext cx="3971925" cy="22955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9525</xdr:colOff>
      <xdr:row>136</xdr:row>
      <xdr:rowOff>28575</xdr:rowOff>
    </xdr:from>
    <xdr:to>
      <xdr:col>14</xdr:col>
      <xdr:colOff>9525</xdr:colOff>
      <xdr:row>148</xdr:row>
      <xdr:rowOff>114300</xdr:rowOff>
    </xdr:to>
    <xdr:graphicFrame>
      <xdr:nvGraphicFramePr>
        <xdr:cNvPr id="51" name="Chart 83"/>
        <xdr:cNvGraphicFramePr/>
      </xdr:nvGraphicFramePr>
      <xdr:xfrm>
        <a:off x="9525" y="27193875"/>
        <a:ext cx="4038600" cy="2486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59"/>
  <sheetViews>
    <sheetView tabSelected="1" workbookViewId="0" topLeftCell="A1">
      <selection activeCell="T5" sqref="T5"/>
    </sheetView>
  </sheetViews>
  <sheetFormatPr defaultColWidth="9.00390625" defaultRowHeight="12"/>
  <cols>
    <col min="1" max="1" width="4.125" style="0" bestFit="1" customWidth="1"/>
    <col min="2" max="7" width="3.875" style="0" customWidth="1"/>
    <col min="8" max="8" width="4.00390625" style="0" customWidth="1"/>
    <col min="9" max="13" width="3.875" style="0" customWidth="1"/>
    <col min="14" max="14" width="2.25390625" style="0" customWidth="1"/>
    <col min="15" max="17" width="3.875" style="0" customWidth="1"/>
    <col min="18" max="18" width="7.75390625" style="0" customWidth="1"/>
    <col min="19" max="19" width="4.375" style="0" customWidth="1"/>
    <col min="20" max="20" width="9.125" style="7" customWidth="1"/>
    <col min="21" max="21" width="8.125" style="0" customWidth="1"/>
    <col min="22" max="35" width="3.875" style="0" customWidth="1"/>
    <col min="36" max="36" width="4.25390625" style="0" customWidth="1"/>
    <col min="37" max="41" width="3.875" style="0" customWidth="1"/>
    <col min="42" max="42" width="4.125" style="0" customWidth="1"/>
    <col min="43" max="43" width="4.375" style="0" customWidth="1"/>
    <col min="44" max="48" width="3.875" style="0" customWidth="1"/>
    <col min="49" max="49" width="4.375" style="0" customWidth="1"/>
    <col min="50" max="52" width="3.875" style="0" customWidth="1"/>
    <col min="53" max="53" width="4.375" style="0" customWidth="1"/>
    <col min="54" max="54" width="5.125" style="0" customWidth="1"/>
    <col min="55" max="55" width="4.375" style="0" customWidth="1"/>
    <col min="56" max="57" width="4.75390625" style="0" customWidth="1"/>
    <col min="58" max="58" width="4.00390625" style="0" customWidth="1"/>
    <col min="59" max="60" width="3.875" style="0" customWidth="1"/>
    <col min="61" max="61" width="4.25390625" style="0" customWidth="1"/>
    <col min="62" max="63" width="3.875" style="0" customWidth="1"/>
    <col min="64" max="65" width="4.125" style="0" customWidth="1"/>
    <col min="66" max="66" width="4.00390625" style="0" customWidth="1"/>
    <col min="67" max="68" width="3.875" style="0" customWidth="1"/>
    <col min="69" max="70" width="4.00390625" style="0" customWidth="1"/>
    <col min="71" max="71" width="4.125" style="0" customWidth="1"/>
    <col min="72" max="72" width="3.875" style="0" customWidth="1"/>
    <col min="73" max="16384" width="11.375" style="0" customWidth="1"/>
  </cols>
  <sheetData>
    <row r="1" spans="1:2" ht="15.75">
      <c r="A1" s="1"/>
      <c r="B1" s="1"/>
    </row>
    <row r="2" spans="1:2" ht="15.75">
      <c r="A2" s="1"/>
      <c r="B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 t="s">
        <v>29</v>
      </c>
      <c r="P4" s="2" t="s">
        <v>44</v>
      </c>
      <c r="Q4" s="2"/>
      <c r="R4" s="2"/>
      <c r="S4" s="2">
        <f>V841</f>
        <v>0</v>
      </c>
      <c r="T4" s="6" t="e">
        <f>S4/S7</f>
        <v>#DIV/0!</v>
      </c>
    </row>
    <row r="5" spans="1:20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 t="s">
        <v>31</v>
      </c>
      <c r="P5" s="2" t="s">
        <v>43</v>
      </c>
      <c r="Q5" s="2"/>
      <c r="R5" s="2"/>
      <c r="S5" s="2">
        <f>V842</f>
        <v>0</v>
      </c>
      <c r="T5" s="6" t="e">
        <f>S5/S7</f>
        <v>#DIV/0!</v>
      </c>
    </row>
    <row r="6" spans="1:20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6"/>
    </row>
    <row r="7" spans="1:2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 t="s">
        <v>0</v>
      </c>
      <c r="P7" s="2"/>
      <c r="Q7" s="2"/>
      <c r="R7" s="2"/>
      <c r="S7" s="2">
        <f>V852</f>
        <v>0</v>
      </c>
      <c r="T7" s="6">
        <v>1</v>
      </c>
    </row>
    <row r="8" spans="1:20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 t="s">
        <v>3</v>
      </c>
      <c r="P8" s="4"/>
      <c r="Q8" s="2"/>
      <c r="R8" s="2"/>
      <c r="S8" s="2">
        <f>W852</f>
        <v>0</v>
      </c>
      <c r="T8" s="6"/>
    </row>
    <row r="9" spans="1:20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6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6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6"/>
    </row>
    <row r="12" spans="1:2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6"/>
    </row>
    <row r="13" spans="1:2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6"/>
    </row>
    <row r="14" spans="1:2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2"/>
      <c r="Q14" s="2"/>
      <c r="R14" s="2"/>
      <c r="S14" s="2"/>
      <c r="T14" s="6"/>
    </row>
    <row r="15" spans="1:2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 t="s">
        <v>49</v>
      </c>
      <c r="P15" s="2"/>
      <c r="Q15" s="2"/>
      <c r="R15" s="2"/>
      <c r="S15" s="2">
        <f aca="true" t="shared" si="0" ref="S15:S24">W841</f>
        <v>0</v>
      </c>
      <c r="T15" s="6" t="e">
        <f>S15/S26</f>
        <v>#DIV/0!</v>
      </c>
    </row>
    <row r="16" spans="1:2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 t="s">
        <v>48</v>
      </c>
      <c r="P16" s="2"/>
      <c r="Q16" s="2"/>
      <c r="R16" s="2"/>
      <c r="S16" s="2">
        <f t="shared" si="0"/>
        <v>0</v>
      </c>
      <c r="T16" s="6" t="e">
        <f>S16/S26</f>
        <v>#DIV/0!</v>
      </c>
    </row>
    <row r="17" spans="1:2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 t="s">
        <v>47</v>
      </c>
      <c r="P17" s="2"/>
      <c r="Q17" s="2"/>
      <c r="R17" s="2"/>
      <c r="S17" s="2">
        <f t="shared" si="0"/>
        <v>0</v>
      </c>
      <c r="T17" s="6" t="e">
        <f>S17/S26</f>
        <v>#DIV/0!</v>
      </c>
    </row>
    <row r="18" spans="1:2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 t="s">
        <v>50</v>
      </c>
      <c r="P18" s="2"/>
      <c r="Q18" s="2"/>
      <c r="R18" s="2"/>
      <c r="S18" s="2">
        <f t="shared" si="0"/>
        <v>0</v>
      </c>
      <c r="T18" s="6" t="e">
        <f>S18/S26</f>
        <v>#DIV/0!</v>
      </c>
    </row>
    <row r="19" spans="1:2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 t="s">
        <v>51</v>
      </c>
      <c r="P19" s="2"/>
      <c r="Q19" s="2"/>
      <c r="R19" s="2"/>
      <c r="S19" s="2">
        <f t="shared" si="0"/>
        <v>0</v>
      </c>
      <c r="T19" s="6" t="e">
        <f>S19/S26</f>
        <v>#DIV/0!</v>
      </c>
    </row>
    <row r="20" spans="1:2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 t="s">
        <v>52</v>
      </c>
      <c r="P20" s="2"/>
      <c r="Q20" s="2"/>
      <c r="R20" s="2"/>
      <c r="S20" s="2">
        <f t="shared" si="0"/>
        <v>0</v>
      </c>
      <c r="T20" s="6" t="e">
        <f>S20/S26</f>
        <v>#DIV/0!</v>
      </c>
    </row>
    <row r="21" spans="1:2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 t="s">
        <v>53</v>
      </c>
      <c r="P21" s="2"/>
      <c r="Q21" s="2"/>
      <c r="R21" s="2"/>
      <c r="S21" s="2">
        <f t="shared" si="0"/>
        <v>0</v>
      </c>
      <c r="T21" s="6" t="e">
        <f>S21/S26</f>
        <v>#DIV/0!</v>
      </c>
    </row>
    <row r="22" spans="1:2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 t="s">
        <v>54</v>
      </c>
      <c r="P22" s="2"/>
      <c r="Q22" s="2"/>
      <c r="R22" s="2"/>
      <c r="S22" s="2">
        <f t="shared" si="0"/>
        <v>0</v>
      </c>
      <c r="T22" s="6" t="e">
        <f>S22/S26</f>
        <v>#DIV/0!</v>
      </c>
    </row>
    <row r="23" spans="1:2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 t="s">
        <v>55</v>
      </c>
      <c r="S23" s="2">
        <f t="shared" si="0"/>
        <v>0</v>
      </c>
      <c r="T23" s="6" t="e">
        <f>S23/S26</f>
        <v>#DIV/0!</v>
      </c>
    </row>
    <row r="24" spans="3:20" ht="15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 t="s">
        <v>56</v>
      </c>
      <c r="P24" s="2"/>
      <c r="Q24" s="2"/>
      <c r="R24" s="2"/>
      <c r="S24" s="2">
        <f t="shared" si="0"/>
        <v>0</v>
      </c>
      <c r="T24" s="6" t="e">
        <f>S24/S26</f>
        <v>#DIV/0!</v>
      </c>
    </row>
    <row r="25" spans="3:15" ht="15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 t="s">
        <v>57</v>
      </c>
    </row>
    <row r="26" spans="3:20" ht="15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 t="s">
        <v>0</v>
      </c>
      <c r="P26" s="2"/>
      <c r="Q26" s="2"/>
      <c r="R26" s="2"/>
      <c r="S26" s="2">
        <f>W852</f>
        <v>0</v>
      </c>
      <c r="T26" s="6">
        <v>1</v>
      </c>
    </row>
    <row r="27" spans="3:14" ht="15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 t="s">
        <v>29</v>
      </c>
      <c r="P29" s="2" t="s">
        <v>30</v>
      </c>
      <c r="Q29" s="2"/>
      <c r="R29" s="2"/>
      <c r="S29" s="2">
        <f aca="true" t="shared" si="1" ref="S29:S35">X841</f>
        <v>0</v>
      </c>
      <c r="T29" s="6" t="e">
        <f>S29/S37</f>
        <v>#DIV/0!</v>
      </c>
    </row>
    <row r="30" spans="1:2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 t="s">
        <v>31</v>
      </c>
      <c r="P30" s="2" t="s">
        <v>32</v>
      </c>
      <c r="Q30" s="2"/>
      <c r="R30" s="2"/>
      <c r="S30" s="2">
        <f t="shared" si="1"/>
        <v>0</v>
      </c>
      <c r="T30" s="6" t="e">
        <f>S30/S37</f>
        <v>#DIV/0!</v>
      </c>
    </row>
    <row r="31" spans="1:2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 t="s">
        <v>33</v>
      </c>
      <c r="P31" s="2" t="s">
        <v>34</v>
      </c>
      <c r="Q31" s="2"/>
      <c r="R31" s="2"/>
      <c r="S31" s="2">
        <f t="shared" si="1"/>
        <v>0</v>
      </c>
      <c r="T31" s="6" t="e">
        <f>S31/S37</f>
        <v>#DIV/0!</v>
      </c>
    </row>
    <row r="32" spans="1:2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 t="s">
        <v>35</v>
      </c>
      <c r="P32" s="2" t="s">
        <v>36</v>
      </c>
      <c r="Q32" s="2"/>
      <c r="R32" s="2"/>
      <c r="S32" s="2">
        <f t="shared" si="1"/>
        <v>0</v>
      </c>
      <c r="T32" s="6" t="e">
        <f>S32/S37</f>
        <v>#DIV/0!</v>
      </c>
    </row>
    <row r="33" spans="1:2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 t="s">
        <v>37</v>
      </c>
      <c r="P33" s="2" t="s">
        <v>38</v>
      </c>
      <c r="Q33" s="2"/>
      <c r="R33" s="2"/>
      <c r="S33" s="2">
        <f t="shared" si="1"/>
        <v>0</v>
      </c>
      <c r="T33" s="6" t="e">
        <f>S33/S37</f>
        <v>#DIV/0!</v>
      </c>
    </row>
    <row r="34" spans="1:2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 t="s">
        <v>39</v>
      </c>
      <c r="P34" s="2" t="s">
        <v>40</v>
      </c>
      <c r="Q34" s="2"/>
      <c r="R34" s="2"/>
      <c r="S34" s="2">
        <f t="shared" si="1"/>
        <v>0</v>
      </c>
      <c r="T34" s="6" t="e">
        <f>S34/S37</f>
        <v>#DIV/0!</v>
      </c>
    </row>
    <row r="35" spans="1:2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 t="s">
        <v>41</v>
      </c>
      <c r="P35" s="2" t="s">
        <v>42</v>
      </c>
      <c r="Q35" s="2"/>
      <c r="R35" s="2"/>
      <c r="S35" s="2">
        <f t="shared" si="1"/>
        <v>0</v>
      </c>
      <c r="T35" s="6" t="e">
        <f>S35/S37</f>
        <v>#DIV/0!</v>
      </c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2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 t="s">
        <v>0</v>
      </c>
      <c r="P37" s="2"/>
      <c r="Q37" s="2"/>
      <c r="R37" s="2"/>
      <c r="S37" s="2">
        <f>Y852</f>
        <v>0</v>
      </c>
      <c r="T37" s="6">
        <v>1</v>
      </c>
    </row>
    <row r="38" spans="1:2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 t="s">
        <v>3</v>
      </c>
      <c r="P38" s="2"/>
      <c r="Q38" s="2"/>
      <c r="R38" s="2"/>
      <c r="S38" s="2" t="e">
        <f>Y838</f>
        <v>#N/A</v>
      </c>
      <c r="T38" s="6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2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S40" s="2"/>
      <c r="T40" s="6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2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 t="s">
        <v>16</v>
      </c>
      <c r="P42" s="2"/>
      <c r="Q42" s="2"/>
      <c r="R42" s="2"/>
      <c r="S42" s="2">
        <f>Y841</f>
        <v>0</v>
      </c>
      <c r="T42" s="6" t="e">
        <f>S42/S52</f>
        <v>#DIV/0!</v>
      </c>
    </row>
    <row r="43" spans="1:2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 t="s">
        <v>17</v>
      </c>
      <c r="P43" s="2"/>
      <c r="Q43" s="2"/>
      <c r="R43" s="2"/>
      <c r="S43" s="2">
        <f>Y842</f>
        <v>0</v>
      </c>
      <c r="T43" s="6" t="e">
        <f>S43/S52</f>
        <v>#DIV/0!</v>
      </c>
    </row>
    <row r="44" spans="1:2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 t="s">
        <v>18</v>
      </c>
      <c r="P44" s="2"/>
      <c r="Q44" s="2"/>
      <c r="R44" s="2"/>
      <c r="S44" s="2">
        <f>Y843</f>
        <v>0</v>
      </c>
      <c r="T44" s="6" t="e">
        <f>S44/S52</f>
        <v>#DIV/0!</v>
      </c>
    </row>
    <row r="45" spans="1:20" ht="15.75">
      <c r="A45" s="1"/>
      <c r="B45" s="1"/>
      <c r="O45" s="2" t="s">
        <v>19</v>
      </c>
      <c r="P45" s="2"/>
      <c r="Q45" s="2"/>
      <c r="R45" s="2"/>
      <c r="S45" s="2">
        <f>Y844</f>
        <v>0</v>
      </c>
      <c r="T45" s="6" t="e">
        <f>S45/S52</f>
        <v>#DIV/0!</v>
      </c>
    </row>
    <row r="46" spans="1:20" ht="15.75">
      <c r="A46" s="1"/>
      <c r="B46" s="1"/>
      <c r="O46" s="2" t="s">
        <v>20</v>
      </c>
      <c r="P46" s="2"/>
      <c r="Q46" s="2"/>
      <c r="R46" s="2"/>
      <c r="S46" s="2">
        <f>Y845</f>
        <v>0</v>
      </c>
      <c r="T46" s="6" t="e">
        <f>S46/S52</f>
        <v>#DIV/0!</v>
      </c>
    </row>
    <row r="47" spans="1:19" ht="15.75">
      <c r="A47" s="1"/>
      <c r="B47" s="1"/>
      <c r="O47" s="2" t="s">
        <v>21</v>
      </c>
      <c r="P47" s="2"/>
      <c r="Q47" s="2"/>
      <c r="R47" s="2"/>
      <c r="S47" s="2"/>
    </row>
    <row r="48" spans="1:2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 t="s">
        <v>22</v>
      </c>
      <c r="P48" s="2"/>
      <c r="Q48" s="2"/>
      <c r="R48" s="2"/>
      <c r="S48" s="2">
        <f>Y846</f>
        <v>0</v>
      </c>
      <c r="T48" s="6" t="e">
        <f>S48/S52</f>
        <v>#DIV/0!</v>
      </c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 t="s">
        <v>23</v>
      </c>
      <c r="P49" s="2"/>
      <c r="Q49" s="2"/>
      <c r="R49" s="2"/>
      <c r="S49" s="2"/>
    </row>
    <row r="50" spans="1:2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 t="s">
        <v>46</v>
      </c>
      <c r="P50" s="2"/>
      <c r="Q50" s="2"/>
      <c r="R50" s="2"/>
      <c r="S50" s="2">
        <f>Y847</f>
        <v>0</v>
      </c>
      <c r="T50" s="6" t="e">
        <f>S50/S52</f>
        <v>#DIV/0!</v>
      </c>
    </row>
    <row r="51" spans="1:2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T51" s="6"/>
    </row>
    <row r="52" spans="1:2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 t="s">
        <v>24</v>
      </c>
      <c r="P52" s="2"/>
      <c r="Q52" s="2"/>
      <c r="R52" s="2"/>
      <c r="S52" s="2">
        <f>Y852</f>
        <v>0</v>
      </c>
      <c r="T52" s="6">
        <v>1</v>
      </c>
    </row>
    <row r="53" spans="1:2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 t="s">
        <v>3</v>
      </c>
      <c r="P53" s="2"/>
      <c r="Q53" s="2"/>
      <c r="R53" s="2"/>
      <c r="S53" s="2" t="e">
        <f>Y838</f>
        <v>#N/A</v>
      </c>
      <c r="T53" s="6"/>
    </row>
    <row r="54" spans="1:2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2"/>
      <c r="T54" s="6"/>
    </row>
    <row r="55" spans="1:2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t="s">
        <v>58</v>
      </c>
      <c r="S55" s="8">
        <f>Z841</f>
        <v>0</v>
      </c>
      <c r="T55" s="6" t="e">
        <f>S55/S60</f>
        <v>#DIV/0!</v>
      </c>
    </row>
    <row r="56" spans="1:2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t="s">
        <v>59</v>
      </c>
      <c r="S56" s="8">
        <f>Z842</f>
        <v>0</v>
      </c>
      <c r="T56" s="6" t="e">
        <f>S56/S60</f>
        <v>#DIV/0!</v>
      </c>
    </row>
    <row r="57" spans="1:2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t="s">
        <v>60</v>
      </c>
      <c r="S57" s="8">
        <f>Z843</f>
        <v>0</v>
      </c>
      <c r="T57" s="6" t="e">
        <f>S57/S60</f>
        <v>#DIV/0!</v>
      </c>
    </row>
    <row r="58" spans="1:2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t="s">
        <v>45</v>
      </c>
      <c r="S58" s="8">
        <f>Z844</f>
        <v>0</v>
      </c>
      <c r="T58" s="6" t="e">
        <f>S58/S60</f>
        <v>#DIV/0!</v>
      </c>
    </row>
    <row r="59" spans="1:2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S59" s="7"/>
      <c r="T59" s="6"/>
    </row>
    <row r="60" spans="1:2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t="s">
        <v>0</v>
      </c>
      <c r="S60" s="8">
        <f>Z852</f>
        <v>0</v>
      </c>
      <c r="T60" s="6">
        <v>1</v>
      </c>
    </row>
    <row r="61" spans="1:19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t="s">
        <v>3</v>
      </c>
      <c r="S61" s="8" t="e">
        <f>Z838</f>
        <v>#N/A</v>
      </c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2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 t="s">
        <v>25</v>
      </c>
      <c r="P69" s="2"/>
      <c r="Q69" s="2"/>
      <c r="R69" s="2"/>
      <c r="S69" s="2">
        <f>AA841</f>
        <v>0</v>
      </c>
      <c r="T69" s="6" t="e">
        <f>S69/S74</f>
        <v>#DIV/0!</v>
      </c>
    </row>
    <row r="70" spans="3:20" ht="15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 t="s">
        <v>26</v>
      </c>
      <c r="P70" s="2"/>
      <c r="Q70" s="2"/>
      <c r="R70" s="2"/>
      <c r="S70" s="2">
        <f>AA842</f>
        <v>0</v>
      </c>
      <c r="T70" s="6" t="e">
        <f>S70/S74</f>
        <v>#DIV/0!</v>
      </c>
    </row>
    <row r="71" spans="3:20" ht="15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 t="s">
        <v>61</v>
      </c>
      <c r="P71" s="2"/>
      <c r="Q71" s="2"/>
      <c r="R71" s="2"/>
      <c r="S71" s="2">
        <f>AA843</f>
        <v>0</v>
      </c>
      <c r="T71" s="6" t="e">
        <f>S71/S74</f>
        <v>#DIV/0!</v>
      </c>
    </row>
    <row r="72" spans="3:20" ht="15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 t="s">
        <v>27</v>
      </c>
      <c r="P72" s="2"/>
      <c r="Q72" s="2"/>
      <c r="R72" s="2"/>
      <c r="S72" s="2">
        <f>AA844</f>
        <v>0</v>
      </c>
      <c r="T72" s="6" t="e">
        <f>S72/S74</f>
        <v>#DIV/0!</v>
      </c>
    </row>
    <row r="73" spans="3:20" ht="15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2"/>
      <c r="Q73" s="2"/>
      <c r="R73" s="2"/>
      <c r="S73" s="2"/>
      <c r="T73" s="6"/>
    </row>
    <row r="74" spans="3:20" ht="15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 t="s">
        <v>0</v>
      </c>
      <c r="P74" s="2"/>
      <c r="Q74" s="2"/>
      <c r="R74" s="2"/>
      <c r="S74" s="2">
        <f>AA847</f>
        <v>0</v>
      </c>
      <c r="T74" s="6">
        <v>1</v>
      </c>
    </row>
    <row r="75" spans="3:19" ht="15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 t="s">
        <v>3</v>
      </c>
      <c r="P75" s="2"/>
      <c r="Q75" s="2"/>
      <c r="R75" s="2"/>
      <c r="S75" s="2" t="e">
        <f>AA838</f>
        <v>#N/A</v>
      </c>
    </row>
    <row r="76" spans="3:14" ht="15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3:14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14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3:14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3:14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20" ht="15.75">
      <c r="A81" s="1"/>
      <c r="B81" s="1"/>
      <c r="O81" s="2"/>
      <c r="P81" s="2"/>
      <c r="Q81" s="2"/>
      <c r="R81" s="2"/>
      <c r="S81" s="2"/>
      <c r="T81" s="6"/>
    </row>
    <row r="82" spans="1:20" ht="15.75">
      <c r="A82" s="1"/>
      <c r="B82" s="1"/>
      <c r="O82" s="2"/>
      <c r="P82" s="2"/>
      <c r="Q82" s="2"/>
      <c r="R82" s="2"/>
      <c r="S82" s="2"/>
      <c r="T82" s="6"/>
    </row>
    <row r="83" spans="1:20" ht="15.75">
      <c r="A83" s="1"/>
      <c r="B83" s="1"/>
      <c r="O83" s="2"/>
      <c r="P83" s="2"/>
      <c r="Q83" s="2"/>
      <c r="R83" s="2"/>
      <c r="S83" s="2"/>
      <c r="T83" s="6"/>
    </row>
    <row r="84" spans="1:20" ht="15.75">
      <c r="A84" s="1"/>
      <c r="B84" s="1"/>
      <c r="O84" s="2"/>
      <c r="P84" s="2"/>
      <c r="Q84" s="2"/>
      <c r="R84" s="2"/>
      <c r="S84" s="2"/>
      <c r="T84" s="6"/>
    </row>
    <row r="85" spans="1:20" ht="15.75">
      <c r="A85" s="1"/>
      <c r="B85" s="1"/>
      <c r="O85" s="2" t="s">
        <v>4</v>
      </c>
      <c r="P85" s="2"/>
      <c r="Q85" s="2"/>
      <c r="R85" s="2"/>
      <c r="S85" s="2">
        <f>AB841</f>
        <v>0</v>
      </c>
      <c r="T85" s="6" t="e">
        <f>S85/S91</f>
        <v>#DIV/0!</v>
      </c>
    </row>
    <row r="86" spans="1:20" ht="15.75">
      <c r="A86" s="1"/>
      <c r="B86" s="1"/>
      <c r="O86" s="2" t="s">
        <v>5</v>
      </c>
      <c r="P86" s="2"/>
      <c r="Q86" s="2"/>
      <c r="R86" s="2"/>
      <c r="S86" s="2">
        <f>AB842</f>
        <v>0</v>
      </c>
      <c r="T86" s="6" t="e">
        <f>S86/S91</f>
        <v>#DIV/0!</v>
      </c>
    </row>
    <row r="87" spans="1:20" ht="15.75">
      <c r="A87" s="1"/>
      <c r="B87" s="1"/>
      <c r="O87" s="2" t="s">
        <v>6</v>
      </c>
      <c r="P87" s="2"/>
      <c r="Q87" s="2"/>
      <c r="R87" s="2"/>
      <c r="S87" s="2">
        <f>AB843</f>
        <v>0</v>
      </c>
      <c r="T87" s="6" t="e">
        <f>S87/S91</f>
        <v>#DIV/0!</v>
      </c>
    </row>
    <row r="88" spans="1:20" ht="15.75">
      <c r="A88" s="1"/>
      <c r="B88" s="1"/>
      <c r="O88" s="2" t="s">
        <v>7</v>
      </c>
      <c r="P88" s="2"/>
      <c r="Q88" s="2"/>
      <c r="R88" s="2"/>
      <c r="S88" s="2">
        <f>AB844</f>
        <v>0</v>
      </c>
      <c r="T88" s="6" t="e">
        <f>S88/S91</f>
        <v>#DIV/0!</v>
      </c>
    </row>
    <row r="89" spans="1:20" ht="15.75">
      <c r="A89" s="1"/>
      <c r="B89" s="1"/>
      <c r="O89" s="2" t="s">
        <v>8</v>
      </c>
      <c r="P89" s="2"/>
      <c r="Q89" s="2"/>
      <c r="R89" s="2"/>
      <c r="S89" s="2">
        <f>AB845</f>
        <v>0</v>
      </c>
      <c r="T89" s="6" t="e">
        <f>S89/S91</f>
        <v>#DIV/0!</v>
      </c>
    </row>
    <row r="90" spans="1:20" ht="15.75">
      <c r="A90" s="1"/>
      <c r="B90" s="1"/>
      <c r="T90" s="6"/>
    </row>
    <row r="91" spans="1:20" ht="15.75">
      <c r="A91" s="1"/>
      <c r="B91" s="1"/>
      <c r="O91" s="2" t="s">
        <v>0</v>
      </c>
      <c r="P91" s="2"/>
      <c r="Q91" s="2"/>
      <c r="R91" s="2"/>
      <c r="S91" s="2">
        <f>AB847</f>
        <v>0</v>
      </c>
      <c r="T91" s="6">
        <v>1</v>
      </c>
    </row>
    <row r="92" spans="1:20" ht="15.75">
      <c r="A92" s="1"/>
      <c r="B92" s="1"/>
      <c r="O92" s="2" t="s">
        <v>1</v>
      </c>
      <c r="P92" s="2"/>
      <c r="Q92" s="2"/>
      <c r="R92" s="2"/>
      <c r="S92" s="2" t="e">
        <f>AB837</f>
        <v>#DIV/0!</v>
      </c>
      <c r="T92" s="6"/>
    </row>
    <row r="93" spans="1:20" ht="15.75">
      <c r="A93" s="1"/>
      <c r="B93" s="1"/>
      <c r="O93" s="2" t="s">
        <v>2</v>
      </c>
      <c r="P93" s="2"/>
      <c r="Q93" s="2"/>
      <c r="R93" s="2"/>
      <c r="S93" s="2" t="e">
        <f>AB839</f>
        <v>#DIV/0!</v>
      </c>
      <c r="T93" s="6"/>
    </row>
    <row r="94" spans="1:20" ht="15.75">
      <c r="A94" s="1"/>
      <c r="B94" s="1"/>
      <c r="O94" s="2" t="s">
        <v>3</v>
      </c>
      <c r="P94" s="2"/>
      <c r="Q94" s="2"/>
      <c r="R94" s="2"/>
      <c r="S94" s="2" t="e">
        <f>AB838</f>
        <v>#N/A</v>
      </c>
      <c r="T94" s="6"/>
    </row>
    <row r="95" spans="1:20" ht="15.75">
      <c r="A95" s="1"/>
      <c r="B95" s="1"/>
      <c r="O95" s="2"/>
      <c r="P95" s="2"/>
      <c r="Q95" s="2"/>
      <c r="R95" s="2"/>
      <c r="S95" s="2"/>
      <c r="T95" s="6"/>
    </row>
    <row r="96" spans="1:20" ht="15.75">
      <c r="A96" s="1"/>
      <c r="B96" s="1"/>
      <c r="O96" s="2" t="s">
        <v>4</v>
      </c>
      <c r="P96" s="2"/>
      <c r="Q96" s="2"/>
      <c r="R96" s="2"/>
      <c r="S96" s="2">
        <f>AC841</f>
        <v>0</v>
      </c>
      <c r="T96" s="6" t="e">
        <f>S96/S102</f>
        <v>#DIV/0!</v>
      </c>
    </row>
    <row r="97" spans="1:20" ht="15.75">
      <c r="A97" s="1"/>
      <c r="B97" s="1"/>
      <c r="O97" s="2" t="s">
        <v>5</v>
      </c>
      <c r="P97" s="2"/>
      <c r="Q97" s="2"/>
      <c r="R97" s="2"/>
      <c r="S97" s="2">
        <f>AC842</f>
        <v>0</v>
      </c>
      <c r="T97" s="6" t="e">
        <f>S97/S102</f>
        <v>#DIV/0!</v>
      </c>
    </row>
    <row r="98" spans="1:20" ht="15.75">
      <c r="A98" s="1"/>
      <c r="B98" s="1"/>
      <c r="O98" s="2" t="s">
        <v>6</v>
      </c>
      <c r="P98" s="2"/>
      <c r="Q98" s="2"/>
      <c r="R98" s="2"/>
      <c r="S98" s="2">
        <f>AC843</f>
        <v>0</v>
      </c>
      <c r="T98" s="6" t="e">
        <f>S98/S102</f>
        <v>#DIV/0!</v>
      </c>
    </row>
    <row r="99" spans="1:20" ht="15.75">
      <c r="A99" s="1"/>
      <c r="B99" s="1"/>
      <c r="O99" s="2" t="s">
        <v>7</v>
      </c>
      <c r="P99" s="2"/>
      <c r="Q99" s="2"/>
      <c r="R99" s="2"/>
      <c r="S99" s="2">
        <f>AC844</f>
        <v>0</v>
      </c>
      <c r="T99" s="6" t="e">
        <f>S99/S102</f>
        <v>#DIV/0!</v>
      </c>
    </row>
    <row r="100" spans="1:20" ht="15.75">
      <c r="A100" s="1"/>
      <c r="B100" s="1"/>
      <c r="O100" s="2" t="s">
        <v>8</v>
      </c>
      <c r="P100" s="2"/>
      <c r="Q100" s="2"/>
      <c r="R100" s="2"/>
      <c r="S100" s="2">
        <f>AC845</f>
        <v>0</v>
      </c>
      <c r="T100" s="6" t="e">
        <f>S100/S102</f>
        <v>#DIV/0!</v>
      </c>
    </row>
    <row r="101" spans="1:20" ht="15.75">
      <c r="A101" s="1"/>
      <c r="B101" s="1"/>
      <c r="T101" s="6"/>
    </row>
    <row r="102" spans="1:20" ht="15.75">
      <c r="A102" s="1"/>
      <c r="B102" s="1"/>
      <c r="O102" s="2" t="s">
        <v>0</v>
      </c>
      <c r="P102" s="2"/>
      <c r="Q102" s="2"/>
      <c r="R102" s="2"/>
      <c r="S102" s="2">
        <f>AC847</f>
        <v>0</v>
      </c>
      <c r="T102" s="6">
        <v>1</v>
      </c>
    </row>
    <row r="103" spans="1:20" ht="15.75">
      <c r="A103" s="1"/>
      <c r="B103" s="1"/>
      <c r="O103" s="2" t="s">
        <v>1</v>
      </c>
      <c r="P103" s="2"/>
      <c r="Q103" s="2"/>
      <c r="R103" s="2"/>
      <c r="S103" s="2" t="e">
        <f>AC837</f>
        <v>#DIV/0!</v>
      </c>
      <c r="T103" s="6"/>
    </row>
    <row r="104" spans="1:20" ht="15.75">
      <c r="A104" s="1"/>
      <c r="B104" s="1"/>
      <c r="O104" s="2" t="s">
        <v>2</v>
      </c>
      <c r="P104" s="2"/>
      <c r="Q104" s="2"/>
      <c r="R104" s="2"/>
      <c r="S104" s="2" t="e">
        <f>AC839</f>
        <v>#DIV/0!</v>
      </c>
      <c r="T104" s="6"/>
    </row>
    <row r="105" spans="1:2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 t="s">
        <v>3</v>
      </c>
      <c r="P105" s="2"/>
      <c r="Q105" s="2"/>
      <c r="R105" s="2"/>
      <c r="S105" s="2" t="e">
        <f>AC838</f>
        <v>#N/A</v>
      </c>
      <c r="T105" s="6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2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 t="s">
        <v>4</v>
      </c>
      <c r="P109" s="2"/>
      <c r="Q109" s="2"/>
      <c r="R109" s="2"/>
      <c r="S109" s="2">
        <f>AD841</f>
        <v>0</v>
      </c>
      <c r="T109" s="6" t="e">
        <f>S109/S115</f>
        <v>#DIV/0!</v>
      </c>
    </row>
    <row r="110" spans="1:2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 t="s">
        <v>5</v>
      </c>
      <c r="P110" s="2"/>
      <c r="Q110" s="2"/>
      <c r="R110" s="2"/>
      <c r="S110" s="2">
        <f>AD842</f>
        <v>0</v>
      </c>
      <c r="T110" s="6" t="e">
        <f>S110/S115</f>
        <v>#DIV/0!</v>
      </c>
    </row>
    <row r="111" spans="1:20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 t="s">
        <v>6</v>
      </c>
      <c r="P111" s="2"/>
      <c r="Q111" s="2"/>
      <c r="R111" s="2"/>
      <c r="S111" s="2">
        <f>AD843</f>
        <v>0</v>
      </c>
      <c r="T111" s="6" t="e">
        <f>S111/S115</f>
        <v>#DIV/0!</v>
      </c>
    </row>
    <row r="112" spans="1:20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 t="s">
        <v>7</v>
      </c>
      <c r="P112" s="2"/>
      <c r="Q112" s="2"/>
      <c r="R112" s="2"/>
      <c r="S112" s="2">
        <f>AD844</f>
        <v>0</v>
      </c>
      <c r="T112" s="6" t="e">
        <f>S112/S115</f>
        <v>#DIV/0!</v>
      </c>
    </row>
    <row r="113" spans="1:20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 t="s">
        <v>8</v>
      </c>
      <c r="P113" s="2"/>
      <c r="Q113" s="2"/>
      <c r="R113" s="2"/>
      <c r="S113" s="2">
        <f>AD845</f>
        <v>0</v>
      </c>
      <c r="T113" s="6" t="e">
        <f>S113/S115</f>
        <v>#DIV/0!</v>
      </c>
    </row>
    <row r="114" spans="1:20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T114" s="6"/>
    </row>
    <row r="115" spans="1:20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 t="s">
        <v>0</v>
      </c>
      <c r="P115" s="2"/>
      <c r="Q115" s="2"/>
      <c r="R115" s="2"/>
      <c r="S115" s="2">
        <f>AD847</f>
        <v>0</v>
      </c>
      <c r="T115" s="6">
        <v>1</v>
      </c>
    </row>
    <row r="116" spans="1:20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 t="s">
        <v>1</v>
      </c>
      <c r="P116" s="2"/>
      <c r="Q116" s="2"/>
      <c r="R116" s="2"/>
      <c r="S116" s="2" t="e">
        <f>AD837</f>
        <v>#DIV/0!</v>
      </c>
      <c r="T116" s="6"/>
    </row>
    <row r="117" spans="1:20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 t="s">
        <v>2</v>
      </c>
      <c r="P117" s="2"/>
      <c r="Q117" s="2"/>
      <c r="R117" s="2"/>
      <c r="S117" s="2" t="e">
        <f>AD839</f>
        <v>#DIV/0!</v>
      </c>
      <c r="T117" s="6"/>
    </row>
    <row r="118" spans="1:20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 t="s">
        <v>3</v>
      </c>
      <c r="P118" s="2"/>
      <c r="Q118" s="2"/>
      <c r="R118" s="2"/>
      <c r="S118" s="2" t="e">
        <f>AD838</f>
        <v>#N/A</v>
      </c>
      <c r="T118" s="6"/>
    </row>
    <row r="119" spans="1:1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5:20" ht="12.75">
      <c r="O124" s="2" t="s">
        <v>4</v>
      </c>
      <c r="P124" s="2"/>
      <c r="Q124" s="2"/>
      <c r="R124" s="2"/>
      <c r="S124" s="2">
        <f>AE841</f>
        <v>0</v>
      </c>
      <c r="T124" s="6" t="e">
        <f>S124/S130</f>
        <v>#DIV/0!</v>
      </c>
    </row>
    <row r="125" spans="1:20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 t="s">
        <v>5</v>
      </c>
      <c r="P125" s="2"/>
      <c r="Q125" s="2"/>
      <c r="R125" s="2"/>
      <c r="S125" s="2">
        <f>AE842</f>
        <v>0</v>
      </c>
      <c r="T125" s="6" t="e">
        <f>S125/S130</f>
        <v>#DIV/0!</v>
      </c>
    </row>
    <row r="126" spans="1:20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 t="s">
        <v>6</v>
      </c>
      <c r="P126" s="2"/>
      <c r="Q126" s="2"/>
      <c r="R126" s="2"/>
      <c r="S126" s="2">
        <f>AE843</f>
        <v>0</v>
      </c>
      <c r="T126" s="6" t="e">
        <f>S126/S130</f>
        <v>#DIV/0!</v>
      </c>
    </row>
    <row r="127" spans="1:20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 t="s">
        <v>7</v>
      </c>
      <c r="P127" s="2"/>
      <c r="Q127" s="2"/>
      <c r="R127" s="2"/>
      <c r="S127" s="2">
        <f>AE844</f>
        <v>0</v>
      </c>
      <c r="T127" s="6" t="e">
        <f>S127/S130</f>
        <v>#DIV/0!</v>
      </c>
    </row>
    <row r="128" spans="1:20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 t="s">
        <v>8</v>
      </c>
      <c r="P128" s="2"/>
      <c r="Q128" s="2"/>
      <c r="R128" s="2"/>
      <c r="S128" s="2">
        <f>AE845</f>
        <v>0</v>
      </c>
      <c r="T128" s="6" t="e">
        <f>S128/S130</f>
        <v>#DIV/0!</v>
      </c>
    </row>
    <row r="129" spans="1:20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T129" s="6"/>
    </row>
    <row r="130" spans="1:20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 t="s">
        <v>0</v>
      </c>
      <c r="P130" s="2"/>
      <c r="Q130" s="2"/>
      <c r="R130" s="2"/>
      <c r="S130" s="2">
        <f>AE847</f>
        <v>0</v>
      </c>
      <c r="T130" s="6">
        <v>1</v>
      </c>
    </row>
    <row r="131" spans="1:20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 t="s">
        <v>1</v>
      </c>
      <c r="P131" s="2"/>
      <c r="Q131" s="2"/>
      <c r="R131" s="2"/>
      <c r="S131" s="2" t="e">
        <f>AE837</f>
        <v>#DIV/0!</v>
      </c>
      <c r="T131" s="6"/>
    </row>
    <row r="132" spans="1:20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 t="s">
        <v>2</v>
      </c>
      <c r="P132" s="2"/>
      <c r="Q132" s="2"/>
      <c r="R132" s="2"/>
      <c r="S132" s="2" t="e">
        <f>AE839</f>
        <v>#DIV/0!</v>
      </c>
      <c r="T132" s="6"/>
    </row>
    <row r="133" spans="1:20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 t="s">
        <v>3</v>
      </c>
      <c r="P133" s="2"/>
      <c r="Q133" s="2"/>
      <c r="R133" s="2"/>
      <c r="S133" s="2" t="e">
        <f>AE838</f>
        <v>#N/A</v>
      </c>
      <c r="T133" s="6"/>
    </row>
    <row r="134" spans="1:1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20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 t="s">
        <v>4</v>
      </c>
      <c r="P137" s="2"/>
      <c r="Q137" s="2"/>
      <c r="R137" s="2"/>
      <c r="S137" s="2">
        <f>AF841</f>
        <v>0</v>
      </c>
      <c r="T137" s="6" t="e">
        <f>S137/S143</f>
        <v>#DIV/0!</v>
      </c>
    </row>
    <row r="138" spans="1:20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 t="s">
        <v>5</v>
      </c>
      <c r="P138" s="2"/>
      <c r="Q138" s="2"/>
      <c r="R138" s="2"/>
      <c r="S138" s="2">
        <f>AF842</f>
        <v>0</v>
      </c>
      <c r="T138" s="6" t="e">
        <f>S138/S143</f>
        <v>#DIV/0!</v>
      </c>
    </row>
    <row r="139" spans="1:20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 t="s">
        <v>6</v>
      </c>
      <c r="P139" s="2"/>
      <c r="Q139" s="2"/>
      <c r="R139" s="2"/>
      <c r="S139" s="2">
        <f>AF843</f>
        <v>0</v>
      </c>
      <c r="T139" s="6" t="e">
        <f>S139/S143</f>
        <v>#DIV/0!</v>
      </c>
    </row>
    <row r="140" spans="1:20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 t="s">
        <v>7</v>
      </c>
      <c r="P140" s="2"/>
      <c r="Q140" s="2"/>
      <c r="R140" s="2"/>
      <c r="S140" s="2">
        <f>AF844</f>
        <v>0</v>
      </c>
      <c r="T140" s="6" t="e">
        <f>S140/S143</f>
        <v>#DIV/0!</v>
      </c>
    </row>
    <row r="141" spans="1:20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 t="s">
        <v>8</v>
      </c>
      <c r="P141" s="2"/>
      <c r="Q141" s="2"/>
      <c r="R141" s="2"/>
      <c r="S141" s="2">
        <f>AF845</f>
        <v>0</v>
      </c>
      <c r="T141" s="6" t="e">
        <f>S141/S143</f>
        <v>#DIV/0!</v>
      </c>
    </row>
    <row r="142" spans="1:20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T142" s="6"/>
    </row>
    <row r="143" spans="1:20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 t="s">
        <v>0</v>
      </c>
      <c r="P143" s="2"/>
      <c r="Q143" s="2"/>
      <c r="R143" s="2"/>
      <c r="S143" s="2">
        <f>AF847</f>
        <v>0</v>
      </c>
      <c r="T143" s="6">
        <v>1</v>
      </c>
    </row>
    <row r="144" spans="1:20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 t="s">
        <v>1</v>
      </c>
      <c r="P144" s="2"/>
      <c r="Q144" s="2"/>
      <c r="R144" s="2"/>
      <c r="S144" s="2" t="e">
        <f>AF837</f>
        <v>#DIV/0!</v>
      </c>
      <c r="T144" s="6"/>
    </row>
    <row r="145" spans="1:20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 t="s">
        <v>2</v>
      </c>
      <c r="P145" s="2"/>
      <c r="Q145" s="2"/>
      <c r="R145" s="2"/>
      <c r="S145" s="2" t="e">
        <f>AF839</f>
        <v>#DIV/0!</v>
      </c>
      <c r="T145" s="6"/>
    </row>
    <row r="146" spans="1:20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 t="s">
        <v>3</v>
      </c>
      <c r="P146" s="2"/>
      <c r="Q146" s="2"/>
      <c r="R146" s="2"/>
      <c r="S146" s="2" t="e">
        <f>AF839</f>
        <v>#DIV/0!</v>
      </c>
      <c r="T146" s="6"/>
    </row>
    <row r="147" spans="1:1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20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 t="s">
        <v>4</v>
      </c>
      <c r="P151" s="2"/>
      <c r="Q151" s="2"/>
      <c r="R151" s="2"/>
      <c r="S151" s="2">
        <f>AG841</f>
        <v>0</v>
      </c>
      <c r="T151" s="6" t="e">
        <f>S151/S157</f>
        <v>#DIV/0!</v>
      </c>
    </row>
    <row r="152" spans="1:20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 t="s">
        <v>5</v>
      </c>
      <c r="P152" s="2"/>
      <c r="Q152" s="2"/>
      <c r="R152" s="2"/>
      <c r="S152" s="2">
        <f>AG842</f>
        <v>0</v>
      </c>
      <c r="T152" s="6" t="e">
        <f>S152/S157</f>
        <v>#DIV/0!</v>
      </c>
    </row>
    <row r="153" spans="1:20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 t="s">
        <v>6</v>
      </c>
      <c r="P153" s="2"/>
      <c r="Q153" s="2"/>
      <c r="R153" s="2"/>
      <c r="S153" s="2">
        <f>AG843</f>
        <v>0</v>
      </c>
      <c r="T153" s="6" t="e">
        <f>S153/S157</f>
        <v>#DIV/0!</v>
      </c>
    </row>
    <row r="154" spans="1:20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 t="s">
        <v>7</v>
      </c>
      <c r="P154" s="2"/>
      <c r="Q154" s="2"/>
      <c r="R154" s="2"/>
      <c r="S154" s="2">
        <f>AG844</f>
        <v>0</v>
      </c>
      <c r="T154" s="6" t="e">
        <f>S154/S157</f>
        <v>#DIV/0!</v>
      </c>
    </row>
    <row r="155" spans="1:20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 t="s">
        <v>8</v>
      </c>
      <c r="P155" s="2"/>
      <c r="Q155" s="2"/>
      <c r="R155" s="2"/>
      <c r="S155" s="2">
        <f>AG845</f>
        <v>0</v>
      </c>
      <c r="T155" s="6" t="e">
        <f>S155/S157</f>
        <v>#DIV/0!</v>
      </c>
    </row>
    <row r="156" spans="3:20" ht="15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T156" s="6"/>
    </row>
    <row r="157" spans="3:20" ht="15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 t="s">
        <v>0</v>
      </c>
      <c r="P157" s="2"/>
      <c r="Q157" s="2"/>
      <c r="R157" s="2"/>
      <c r="S157" s="2">
        <f>AG847</f>
        <v>0</v>
      </c>
      <c r="T157" s="6">
        <v>1</v>
      </c>
    </row>
    <row r="158" spans="3:20" ht="15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 t="s">
        <v>1</v>
      </c>
      <c r="P158" s="2"/>
      <c r="Q158" s="2"/>
      <c r="R158" s="2"/>
      <c r="S158" s="2" t="e">
        <f>AG837</f>
        <v>#DIV/0!</v>
      </c>
      <c r="T158" s="6"/>
    </row>
    <row r="159" spans="3:20" ht="15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 t="s">
        <v>2</v>
      </c>
      <c r="P159" s="2"/>
      <c r="Q159" s="2"/>
      <c r="R159" s="2"/>
      <c r="S159" s="2" t="e">
        <f>AG839</f>
        <v>#DIV/0!</v>
      </c>
      <c r="T159" s="6"/>
    </row>
    <row r="160" spans="3:20" ht="15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 t="s">
        <v>3</v>
      </c>
      <c r="P160" s="2"/>
      <c r="Q160" s="2"/>
      <c r="R160" s="2"/>
      <c r="S160" s="2" t="e">
        <f>AG838</f>
        <v>#N/A</v>
      </c>
      <c r="T160" s="6"/>
    </row>
    <row r="161" spans="3:14" ht="15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5:20" ht="12.75">
      <c r="O165" s="2" t="s">
        <v>4</v>
      </c>
      <c r="P165" s="2"/>
      <c r="Q165" s="2"/>
      <c r="R165" s="2"/>
      <c r="S165" s="2">
        <f>AH841</f>
        <v>0</v>
      </c>
      <c r="T165" s="6" t="e">
        <f>S165/S171</f>
        <v>#DIV/0!</v>
      </c>
    </row>
    <row r="166" spans="1:20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 t="s">
        <v>5</v>
      </c>
      <c r="P166" s="2"/>
      <c r="Q166" s="2"/>
      <c r="R166" s="2"/>
      <c r="S166" s="2">
        <f>AH842</f>
        <v>0</v>
      </c>
      <c r="T166" s="6" t="e">
        <f>S166/S171</f>
        <v>#DIV/0!</v>
      </c>
    </row>
    <row r="167" spans="1:20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 t="s">
        <v>6</v>
      </c>
      <c r="P167" s="2"/>
      <c r="Q167" s="2"/>
      <c r="R167" s="2"/>
      <c r="S167" s="2">
        <f>AH843</f>
        <v>0</v>
      </c>
      <c r="T167" s="6" t="e">
        <f>S167/S171</f>
        <v>#DIV/0!</v>
      </c>
    </row>
    <row r="168" spans="1:20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 t="s">
        <v>7</v>
      </c>
      <c r="P168" s="2"/>
      <c r="Q168" s="2"/>
      <c r="R168" s="2"/>
      <c r="S168" s="2">
        <f>AH844</f>
        <v>0</v>
      </c>
      <c r="T168" s="6" t="e">
        <f>S168/S171</f>
        <v>#DIV/0!</v>
      </c>
    </row>
    <row r="169" spans="1:20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 t="s">
        <v>8</v>
      </c>
      <c r="P169" s="2"/>
      <c r="Q169" s="2"/>
      <c r="R169" s="2"/>
      <c r="S169" s="2">
        <f>AH845</f>
        <v>0</v>
      </c>
      <c r="T169" s="6" t="e">
        <f>S169/S171</f>
        <v>#DIV/0!</v>
      </c>
    </row>
    <row r="170" spans="1:20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T170" s="6"/>
    </row>
    <row r="171" spans="1:20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 t="s">
        <v>0</v>
      </c>
      <c r="P171" s="2"/>
      <c r="Q171" s="2"/>
      <c r="R171" s="2"/>
      <c r="S171" s="2">
        <f>AH847</f>
        <v>0</v>
      </c>
      <c r="T171" s="6">
        <v>1</v>
      </c>
    </row>
    <row r="172" spans="1:20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 t="s">
        <v>1</v>
      </c>
      <c r="P172" s="2"/>
      <c r="Q172" s="2"/>
      <c r="R172" s="2"/>
      <c r="S172" s="2" t="e">
        <f>AH837</f>
        <v>#DIV/0!</v>
      </c>
      <c r="T172" s="6"/>
    </row>
    <row r="173" spans="1:20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 t="s">
        <v>2</v>
      </c>
      <c r="P173" s="2"/>
      <c r="Q173" s="2"/>
      <c r="R173" s="2"/>
      <c r="S173" s="2" t="e">
        <f>AH839</f>
        <v>#DIV/0!</v>
      </c>
      <c r="T173" s="6"/>
    </row>
    <row r="174" spans="1:20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 t="s">
        <v>3</v>
      </c>
      <c r="P174" s="2"/>
      <c r="Q174" s="2"/>
      <c r="R174" s="2"/>
      <c r="S174" s="2" t="e">
        <f>AH838</f>
        <v>#N/A</v>
      </c>
      <c r="T174" s="6"/>
    </row>
    <row r="175" spans="1:1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20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 t="s">
        <v>4</v>
      </c>
      <c r="P176" s="2"/>
      <c r="Q176" s="2"/>
      <c r="R176" s="2"/>
      <c r="S176" s="2">
        <f>AI841</f>
        <v>0</v>
      </c>
      <c r="T176" s="6" t="e">
        <f>S176/S182</f>
        <v>#DIV/0!</v>
      </c>
    </row>
    <row r="177" spans="1:20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 t="s">
        <v>5</v>
      </c>
      <c r="P177" s="2"/>
      <c r="Q177" s="2"/>
      <c r="R177" s="2"/>
      <c r="S177" s="2">
        <f>AI842</f>
        <v>0</v>
      </c>
      <c r="T177" s="6" t="e">
        <f>S177/S182</f>
        <v>#DIV/0!</v>
      </c>
    </row>
    <row r="178" spans="1:20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 t="s">
        <v>6</v>
      </c>
      <c r="P178" s="2"/>
      <c r="Q178" s="2"/>
      <c r="R178" s="2"/>
      <c r="S178" s="2">
        <f>AI843</f>
        <v>0</v>
      </c>
      <c r="T178" s="6" t="e">
        <f>S178/S182</f>
        <v>#DIV/0!</v>
      </c>
    </row>
    <row r="179" spans="1:20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 t="s">
        <v>7</v>
      </c>
      <c r="P179" s="2"/>
      <c r="Q179" s="2"/>
      <c r="R179" s="2"/>
      <c r="S179" s="2">
        <f>AI844</f>
        <v>0</v>
      </c>
      <c r="T179" s="6" t="e">
        <f>S179/S182</f>
        <v>#DIV/0!</v>
      </c>
    </row>
    <row r="180" spans="1:20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 t="s">
        <v>8</v>
      </c>
      <c r="P180" s="2"/>
      <c r="Q180" s="2"/>
      <c r="R180" s="2"/>
      <c r="S180" s="2">
        <f>AI845</f>
        <v>0</v>
      </c>
      <c r="T180" s="6" t="e">
        <f>S180/S182</f>
        <v>#DIV/0!</v>
      </c>
    </row>
    <row r="181" spans="1:20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T181" s="6"/>
    </row>
    <row r="182" spans="1:20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 t="s">
        <v>0</v>
      </c>
      <c r="P182" s="2"/>
      <c r="Q182" s="2"/>
      <c r="R182" s="2"/>
      <c r="S182" s="2">
        <f>AI847</f>
        <v>0</v>
      </c>
      <c r="T182" s="6">
        <v>1</v>
      </c>
    </row>
    <row r="183" spans="1:20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 t="s">
        <v>1</v>
      </c>
      <c r="P183" s="2"/>
      <c r="Q183" s="2"/>
      <c r="R183" s="2"/>
      <c r="S183" s="2" t="e">
        <f>AI837</f>
        <v>#DIV/0!</v>
      </c>
      <c r="T183" s="6"/>
    </row>
    <row r="184" spans="1:20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 t="s">
        <v>2</v>
      </c>
      <c r="P184" s="2"/>
      <c r="Q184" s="2"/>
      <c r="R184" s="2"/>
      <c r="S184" s="2" t="e">
        <f>AI839</f>
        <v>#DIV/0!</v>
      </c>
      <c r="T184" s="6"/>
    </row>
    <row r="185" spans="1:20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 t="s">
        <v>3</v>
      </c>
      <c r="P185" s="2"/>
      <c r="Q185" s="2"/>
      <c r="R185" s="2"/>
      <c r="S185" s="2" t="e">
        <f>AI838</f>
        <v>#N/A</v>
      </c>
      <c r="T185" s="6"/>
    </row>
    <row r="186" spans="1:20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6"/>
    </row>
    <row r="187" spans="1:1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20" ht="15.75">
      <c r="A190" s="1"/>
      <c r="B190" s="1"/>
      <c r="O190" s="2" t="s">
        <v>4</v>
      </c>
      <c r="P190" s="2"/>
      <c r="Q190" s="2"/>
      <c r="R190" s="2"/>
      <c r="S190" s="2">
        <f>AJ841</f>
        <v>0</v>
      </c>
      <c r="T190" s="6" t="e">
        <f>S190/S196</f>
        <v>#DIV/0!</v>
      </c>
    </row>
    <row r="191" spans="1:20" ht="15.75">
      <c r="A191" s="1"/>
      <c r="B191" s="1"/>
      <c r="O191" s="2" t="s">
        <v>5</v>
      </c>
      <c r="P191" s="2"/>
      <c r="Q191" s="2"/>
      <c r="R191" s="2"/>
      <c r="S191" s="2">
        <f>AJ842</f>
        <v>0</v>
      </c>
      <c r="T191" s="6" t="e">
        <f>S191/S196</f>
        <v>#DIV/0!</v>
      </c>
    </row>
    <row r="192" spans="1:20" ht="15.75">
      <c r="A192" s="1"/>
      <c r="B192" s="1"/>
      <c r="O192" s="2" t="s">
        <v>6</v>
      </c>
      <c r="P192" s="2"/>
      <c r="Q192" s="2"/>
      <c r="R192" s="2"/>
      <c r="S192" s="2">
        <f>AJ843</f>
        <v>0</v>
      </c>
      <c r="T192" s="6" t="e">
        <f>S192/S196</f>
        <v>#DIV/0!</v>
      </c>
    </row>
    <row r="193" spans="1:20" ht="15.75">
      <c r="A193" s="1"/>
      <c r="B193" s="1"/>
      <c r="O193" s="2" t="s">
        <v>7</v>
      </c>
      <c r="P193" s="2"/>
      <c r="Q193" s="2"/>
      <c r="R193" s="2"/>
      <c r="S193" s="2">
        <f>AJ844</f>
        <v>0</v>
      </c>
      <c r="T193" s="6" t="e">
        <f>S193/S196</f>
        <v>#DIV/0!</v>
      </c>
    </row>
    <row r="194" spans="1:20" ht="15.75">
      <c r="A194" s="1"/>
      <c r="B194" s="1"/>
      <c r="O194" s="2" t="s">
        <v>8</v>
      </c>
      <c r="P194" s="2"/>
      <c r="Q194" s="2"/>
      <c r="R194" s="2"/>
      <c r="S194" s="2">
        <f>AJ845</f>
        <v>0</v>
      </c>
      <c r="T194" s="6" t="e">
        <f>S194/S196</f>
        <v>#DIV/0!</v>
      </c>
    </row>
    <row r="195" spans="1:20" ht="15.75">
      <c r="A195" s="1"/>
      <c r="B195" s="1"/>
      <c r="T195" s="6"/>
    </row>
    <row r="196" spans="1:20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 t="s">
        <v>0</v>
      </c>
      <c r="P196" s="2"/>
      <c r="Q196" s="2"/>
      <c r="R196" s="2"/>
      <c r="S196" s="2">
        <f>AJ847</f>
        <v>0</v>
      </c>
      <c r="T196" s="6">
        <v>1</v>
      </c>
    </row>
    <row r="197" spans="1:20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 t="s">
        <v>1</v>
      </c>
      <c r="P197" s="2"/>
      <c r="Q197" s="2"/>
      <c r="R197" s="2"/>
      <c r="S197" s="2" t="e">
        <f>AJ837</f>
        <v>#DIV/0!</v>
      </c>
      <c r="T197" s="6"/>
    </row>
    <row r="198" spans="1:20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 t="s">
        <v>2</v>
      </c>
      <c r="P198" s="2"/>
      <c r="Q198" s="2"/>
      <c r="R198" s="2"/>
      <c r="S198" s="2" t="e">
        <f>AJ839</f>
        <v>#DIV/0!</v>
      </c>
      <c r="T198" s="6"/>
    </row>
    <row r="199" spans="1:20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 t="s">
        <v>3</v>
      </c>
      <c r="P199" s="2"/>
      <c r="Q199" s="2"/>
      <c r="R199" s="2"/>
      <c r="S199" s="2" t="e">
        <f>AJ838</f>
        <v>#N/A</v>
      </c>
      <c r="T199" s="6"/>
    </row>
    <row r="200" spans="1:1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5:20" ht="12.75">
      <c r="O206" s="2" t="s">
        <v>4</v>
      </c>
      <c r="P206" s="2"/>
      <c r="Q206" s="2"/>
      <c r="R206" s="2"/>
      <c r="S206" s="2">
        <f>AK841</f>
        <v>0</v>
      </c>
      <c r="T206" s="6" t="e">
        <f>S206/S212</f>
        <v>#DIV/0!</v>
      </c>
    </row>
    <row r="207" spans="3:20" ht="15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 t="s">
        <v>5</v>
      </c>
      <c r="P207" s="2"/>
      <c r="Q207" s="2"/>
      <c r="R207" s="2"/>
      <c r="S207" s="2">
        <f>AK842</f>
        <v>0</v>
      </c>
      <c r="T207" s="6" t="e">
        <f>S207/S212</f>
        <v>#DIV/0!</v>
      </c>
    </row>
    <row r="208" spans="3:20" ht="15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 t="s">
        <v>6</v>
      </c>
      <c r="P208" s="2"/>
      <c r="Q208" s="2"/>
      <c r="R208" s="2"/>
      <c r="S208" s="2">
        <f>AK843</f>
        <v>0</v>
      </c>
      <c r="T208" s="6" t="e">
        <f>S208/S212</f>
        <v>#DIV/0!</v>
      </c>
    </row>
    <row r="209" spans="3:20" ht="15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 t="s">
        <v>7</v>
      </c>
      <c r="P209" s="2"/>
      <c r="Q209" s="2"/>
      <c r="R209" s="2"/>
      <c r="S209" s="2">
        <f>AK844</f>
        <v>0</v>
      </c>
      <c r="T209" s="6" t="e">
        <f>S209/S212</f>
        <v>#DIV/0!</v>
      </c>
    </row>
    <row r="210" spans="3:20" ht="15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 t="s">
        <v>8</v>
      </c>
      <c r="P210" s="2"/>
      <c r="Q210" s="2"/>
      <c r="R210" s="2"/>
      <c r="S210" s="2">
        <f>AK845</f>
        <v>0</v>
      </c>
      <c r="T210" s="6" t="e">
        <f>S210/S212</f>
        <v>#DIV/0!</v>
      </c>
    </row>
    <row r="211" spans="1:20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T211" s="6"/>
    </row>
    <row r="212" spans="1:20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 t="s">
        <v>0</v>
      </c>
      <c r="P212" s="2"/>
      <c r="Q212" s="2"/>
      <c r="R212" s="2"/>
      <c r="S212" s="2">
        <f>AK847</f>
        <v>0</v>
      </c>
      <c r="T212" s="6">
        <v>1</v>
      </c>
    </row>
    <row r="213" spans="1:20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 t="s">
        <v>1</v>
      </c>
      <c r="P213" s="2"/>
      <c r="Q213" s="2"/>
      <c r="R213" s="2"/>
      <c r="S213" s="2" t="e">
        <f>AK837</f>
        <v>#DIV/0!</v>
      </c>
      <c r="T213" s="6"/>
    </row>
    <row r="214" spans="1:20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 t="s">
        <v>2</v>
      </c>
      <c r="P214" s="2"/>
      <c r="Q214" s="2"/>
      <c r="R214" s="2"/>
      <c r="S214" s="2" t="e">
        <f>AK839</f>
        <v>#DIV/0!</v>
      </c>
      <c r="T214" s="6"/>
    </row>
    <row r="215" spans="1:20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 t="s">
        <v>3</v>
      </c>
      <c r="P215" s="2"/>
      <c r="Q215" s="2"/>
      <c r="R215" s="2"/>
      <c r="S215" s="2" t="e">
        <f>AK838</f>
        <v>#N/A</v>
      </c>
      <c r="T215" s="6"/>
    </row>
    <row r="216" spans="1:1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20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 t="s">
        <v>4</v>
      </c>
      <c r="P218" s="2"/>
      <c r="Q218" s="2"/>
      <c r="R218" s="2"/>
      <c r="S218" s="2">
        <f>AL841</f>
        <v>0</v>
      </c>
      <c r="T218" s="6" t="e">
        <f>S218/S224</f>
        <v>#DIV/0!</v>
      </c>
    </row>
    <row r="219" spans="1:20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 t="s">
        <v>5</v>
      </c>
      <c r="P219" s="2"/>
      <c r="Q219" s="2"/>
      <c r="R219" s="2"/>
      <c r="S219" s="2">
        <f>AL842</f>
        <v>0</v>
      </c>
      <c r="T219" s="6" t="e">
        <f>S219/S224</f>
        <v>#DIV/0!</v>
      </c>
    </row>
    <row r="220" spans="1:20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 t="s">
        <v>6</v>
      </c>
      <c r="P220" s="2"/>
      <c r="Q220" s="2"/>
      <c r="R220" s="2"/>
      <c r="S220" s="2">
        <f>AL843</f>
        <v>0</v>
      </c>
      <c r="T220" s="6" t="e">
        <f>S220/S224</f>
        <v>#DIV/0!</v>
      </c>
    </row>
    <row r="221" spans="1:20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 t="s">
        <v>7</v>
      </c>
      <c r="P221" s="2"/>
      <c r="Q221" s="2"/>
      <c r="R221" s="2"/>
      <c r="S221" s="2">
        <f>AL844</f>
        <v>0</v>
      </c>
      <c r="T221" s="6" t="e">
        <f>S221/S224</f>
        <v>#DIV/0!</v>
      </c>
    </row>
    <row r="222" spans="1:20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 t="s">
        <v>8</v>
      </c>
      <c r="P222" s="2"/>
      <c r="Q222" s="2"/>
      <c r="R222" s="2"/>
      <c r="S222" s="2">
        <f>AL845</f>
        <v>0</v>
      </c>
      <c r="T222" s="6" t="e">
        <f>S222/S224</f>
        <v>#DIV/0!</v>
      </c>
    </row>
    <row r="223" spans="1:20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T223" s="6"/>
    </row>
    <row r="224" spans="1:20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 t="s">
        <v>0</v>
      </c>
      <c r="P224" s="2"/>
      <c r="Q224" s="2"/>
      <c r="R224" s="2"/>
      <c r="S224" s="2">
        <f>AL847</f>
        <v>0</v>
      </c>
      <c r="T224" s="6">
        <v>1</v>
      </c>
    </row>
    <row r="225" spans="1:20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 t="s">
        <v>1</v>
      </c>
      <c r="P225" s="2"/>
      <c r="Q225" s="2"/>
      <c r="R225" s="2"/>
      <c r="S225" s="2" t="e">
        <f>AL837</f>
        <v>#DIV/0!</v>
      </c>
      <c r="T225" s="6"/>
    </row>
    <row r="226" spans="1:20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 t="s">
        <v>2</v>
      </c>
      <c r="P226" s="2"/>
      <c r="Q226" s="2"/>
      <c r="R226" s="2"/>
      <c r="S226" s="2" t="e">
        <f>AL839</f>
        <v>#DIV/0!</v>
      </c>
      <c r="T226" s="6"/>
    </row>
    <row r="227" spans="1:20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 t="s">
        <v>3</v>
      </c>
      <c r="P227" s="2"/>
      <c r="Q227" s="2"/>
      <c r="R227" s="2"/>
      <c r="S227" s="2" t="e">
        <f>AL838</f>
        <v>#N/A</v>
      </c>
      <c r="T227" s="6"/>
    </row>
    <row r="228" spans="1:1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20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 t="s">
        <v>4</v>
      </c>
      <c r="P230" s="2"/>
      <c r="Q230" s="2"/>
      <c r="R230" s="2"/>
      <c r="S230" s="2">
        <f>AM841</f>
        <v>0</v>
      </c>
      <c r="T230" s="6" t="e">
        <f>S230/S236</f>
        <v>#DIV/0!</v>
      </c>
    </row>
    <row r="231" spans="1:20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 t="s">
        <v>5</v>
      </c>
      <c r="P231" s="2"/>
      <c r="Q231" s="2"/>
      <c r="R231" s="2"/>
      <c r="S231" s="2">
        <f>AM842</f>
        <v>0</v>
      </c>
      <c r="T231" s="6" t="e">
        <f>S231/S236</f>
        <v>#DIV/0!</v>
      </c>
    </row>
    <row r="232" spans="1:20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 t="s">
        <v>6</v>
      </c>
      <c r="P232" s="2"/>
      <c r="Q232" s="2"/>
      <c r="R232" s="2"/>
      <c r="S232" s="2">
        <f>AM843</f>
        <v>0</v>
      </c>
      <c r="T232" s="6" t="e">
        <f>S232/S236</f>
        <v>#DIV/0!</v>
      </c>
    </row>
    <row r="233" spans="1:20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 t="s">
        <v>7</v>
      </c>
      <c r="P233" s="2"/>
      <c r="Q233" s="2"/>
      <c r="R233" s="2"/>
      <c r="S233" s="2">
        <f>AM844</f>
        <v>0</v>
      </c>
      <c r="T233" s="6" t="e">
        <f>S233/S236</f>
        <v>#DIV/0!</v>
      </c>
    </row>
    <row r="234" spans="1:20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 t="s">
        <v>8</v>
      </c>
      <c r="P234" s="2"/>
      <c r="Q234" s="2"/>
      <c r="R234" s="2"/>
      <c r="S234" s="2">
        <f>AM845</f>
        <v>0</v>
      </c>
      <c r="T234" s="6" t="e">
        <f>S234/S236</f>
        <v>#DIV/0!</v>
      </c>
    </row>
    <row r="235" spans="1:20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T235" s="6"/>
    </row>
    <row r="236" spans="1:20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 t="s">
        <v>0</v>
      </c>
      <c r="P236" s="2"/>
      <c r="Q236" s="2"/>
      <c r="R236" s="2"/>
      <c r="S236" s="2">
        <f>AM847</f>
        <v>0</v>
      </c>
      <c r="T236" s="6">
        <v>1</v>
      </c>
    </row>
    <row r="237" spans="1:20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 t="s">
        <v>1</v>
      </c>
      <c r="P237" s="2"/>
      <c r="Q237" s="2"/>
      <c r="R237" s="2"/>
      <c r="S237" s="2" t="e">
        <f>AM837</f>
        <v>#DIV/0!</v>
      </c>
      <c r="T237" s="6"/>
    </row>
    <row r="238" spans="1:20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 t="s">
        <v>2</v>
      </c>
      <c r="P238" s="2"/>
      <c r="Q238" s="2"/>
      <c r="R238" s="2"/>
      <c r="S238" s="2" t="e">
        <f>AM839</f>
        <v>#DIV/0!</v>
      </c>
      <c r="T238" s="6"/>
    </row>
    <row r="239" spans="1:20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 t="s">
        <v>3</v>
      </c>
      <c r="P239" s="2"/>
      <c r="Q239" s="2"/>
      <c r="R239" s="2"/>
      <c r="S239" s="2" t="e">
        <f>AM838</f>
        <v>#N/A</v>
      </c>
      <c r="T239" s="6"/>
    </row>
    <row r="240" spans="1:2" ht="15.75">
      <c r="A240" s="1"/>
      <c r="B240" s="1"/>
    </row>
    <row r="241" spans="1:2" ht="15.75">
      <c r="A241" s="1"/>
      <c r="B241" s="1"/>
    </row>
    <row r="242" spans="1:2" ht="15.75">
      <c r="A242" s="1"/>
      <c r="B242" s="1"/>
    </row>
    <row r="243" spans="1:2" ht="15.75">
      <c r="A243" s="1"/>
      <c r="B243" s="1"/>
    </row>
    <row r="244" spans="1:1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5:20" ht="12.75">
      <c r="O247" s="2" t="s">
        <v>4</v>
      </c>
      <c r="P247" s="2"/>
      <c r="Q247" s="2"/>
      <c r="R247" s="2"/>
      <c r="S247" s="2">
        <f>AN841</f>
        <v>0</v>
      </c>
      <c r="T247" s="6" t="e">
        <f>S247/S253</f>
        <v>#DIV/0!</v>
      </c>
    </row>
    <row r="248" spans="15:20" ht="12.75">
      <c r="O248" s="2" t="s">
        <v>5</v>
      </c>
      <c r="P248" s="2"/>
      <c r="Q248" s="2"/>
      <c r="R248" s="2"/>
      <c r="S248" s="2">
        <f>AN842</f>
        <v>0</v>
      </c>
      <c r="T248" s="6" t="e">
        <f>S248/S253</f>
        <v>#DIV/0!</v>
      </c>
    </row>
    <row r="249" spans="1:20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 t="s">
        <v>6</v>
      </c>
      <c r="P249" s="2"/>
      <c r="Q249" s="2"/>
      <c r="R249" s="2"/>
      <c r="S249" s="2">
        <f>AN843</f>
        <v>0</v>
      </c>
      <c r="T249" s="6" t="e">
        <f>S249/S253</f>
        <v>#DIV/0!</v>
      </c>
    </row>
    <row r="250" spans="1:20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 t="s">
        <v>7</v>
      </c>
      <c r="P250" s="2"/>
      <c r="Q250" s="2"/>
      <c r="R250" s="2"/>
      <c r="S250" s="2">
        <f>AN844</f>
        <v>0</v>
      </c>
      <c r="T250" s="6" t="e">
        <f>S250/S253</f>
        <v>#DIV/0!</v>
      </c>
    </row>
    <row r="251" spans="3:20" ht="15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 t="s">
        <v>8</v>
      </c>
      <c r="P251" s="2"/>
      <c r="Q251" s="2"/>
      <c r="R251" s="2"/>
      <c r="S251" s="2">
        <f>AN845</f>
        <v>0</v>
      </c>
      <c r="T251" s="6" t="e">
        <f>S251/S253</f>
        <v>#DIV/0!</v>
      </c>
    </row>
    <row r="252" spans="3:20" ht="15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T252" s="6"/>
    </row>
    <row r="253" spans="1:20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 t="s">
        <v>0</v>
      </c>
      <c r="P253" s="2"/>
      <c r="Q253" s="2"/>
      <c r="R253" s="2"/>
      <c r="S253" s="2">
        <f>AN847</f>
        <v>0</v>
      </c>
      <c r="T253" s="6">
        <v>1</v>
      </c>
    </row>
    <row r="254" spans="1:20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 t="s">
        <v>1</v>
      </c>
      <c r="P254" s="2"/>
      <c r="Q254" s="2"/>
      <c r="R254" s="2"/>
      <c r="S254" s="2" t="e">
        <f>AN837</f>
        <v>#DIV/0!</v>
      </c>
      <c r="T254" s="6"/>
    </row>
    <row r="255" spans="1:20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 t="s">
        <v>2</v>
      </c>
      <c r="P255" s="2"/>
      <c r="Q255" s="2"/>
      <c r="R255" s="2"/>
      <c r="S255" s="2" t="e">
        <f>AN839</f>
        <v>#DIV/0!</v>
      </c>
      <c r="T255" s="6"/>
    </row>
    <row r="256" spans="1:20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 t="s">
        <v>3</v>
      </c>
      <c r="P256" s="2"/>
      <c r="Q256" s="2"/>
      <c r="R256" s="2"/>
      <c r="S256" s="2" t="e">
        <f>AN838</f>
        <v>#N/A</v>
      </c>
      <c r="T256" s="6"/>
    </row>
    <row r="257" spans="1:1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20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 t="s">
        <v>4</v>
      </c>
      <c r="P258" s="2"/>
      <c r="Q258" s="2"/>
      <c r="R258" s="2"/>
      <c r="S258" s="2">
        <f>AO841</f>
        <v>0</v>
      </c>
      <c r="T258" s="6" t="e">
        <f>S258/S264</f>
        <v>#DIV/0!</v>
      </c>
    </row>
    <row r="259" spans="1:20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 t="s">
        <v>5</v>
      </c>
      <c r="P259" s="2"/>
      <c r="Q259" s="2"/>
      <c r="R259" s="2"/>
      <c r="S259" s="2">
        <f>AO842</f>
        <v>0</v>
      </c>
      <c r="T259" s="6" t="e">
        <f>S259/S264</f>
        <v>#DIV/0!</v>
      </c>
    </row>
    <row r="260" spans="1:20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 t="s">
        <v>6</v>
      </c>
      <c r="P260" s="2"/>
      <c r="Q260" s="2"/>
      <c r="R260" s="2"/>
      <c r="S260" s="2">
        <f>AO843</f>
        <v>0</v>
      </c>
      <c r="T260" s="6" t="e">
        <f>S260/S264</f>
        <v>#DIV/0!</v>
      </c>
    </row>
    <row r="261" spans="1:20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 t="s">
        <v>7</v>
      </c>
      <c r="P261" s="2"/>
      <c r="Q261" s="2"/>
      <c r="R261" s="2"/>
      <c r="S261" s="2">
        <f>AO844</f>
        <v>0</v>
      </c>
      <c r="T261" s="6" t="e">
        <f>S261/S264</f>
        <v>#DIV/0!</v>
      </c>
    </row>
    <row r="262" spans="1:20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 t="s">
        <v>8</v>
      </c>
      <c r="P262" s="2"/>
      <c r="Q262" s="2"/>
      <c r="R262" s="2"/>
      <c r="S262" s="2">
        <f>AO845</f>
        <v>0</v>
      </c>
      <c r="T262" s="6" t="e">
        <f>S262/S264</f>
        <v>#DIV/0!</v>
      </c>
    </row>
    <row r="263" spans="1:20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T263" s="6"/>
    </row>
    <row r="264" spans="1:20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 t="s">
        <v>0</v>
      </c>
      <c r="P264" s="2"/>
      <c r="Q264" s="2"/>
      <c r="R264" s="2"/>
      <c r="S264" s="2">
        <f>AO847</f>
        <v>0</v>
      </c>
      <c r="T264" s="6">
        <v>1</v>
      </c>
    </row>
    <row r="265" spans="1:20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 t="s">
        <v>1</v>
      </c>
      <c r="P265" s="2"/>
      <c r="Q265" s="2"/>
      <c r="R265" s="2"/>
      <c r="S265" s="2" t="e">
        <f>AO837</f>
        <v>#DIV/0!</v>
      </c>
      <c r="T265" s="6"/>
    </row>
    <row r="266" spans="1:20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 t="s">
        <v>2</v>
      </c>
      <c r="P266" s="2"/>
      <c r="Q266" s="2"/>
      <c r="R266" s="2"/>
      <c r="S266" s="2" t="e">
        <f>AO839</f>
        <v>#DIV/0!</v>
      </c>
      <c r="T266" s="6"/>
    </row>
    <row r="267" spans="1:20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 t="s">
        <v>3</v>
      </c>
      <c r="P267" s="2"/>
      <c r="Q267" s="2"/>
      <c r="R267" s="2"/>
      <c r="S267" s="2" t="e">
        <f>AO838</f>
        <v>#N/A</v>
      </c>
      <c r="T267" s="6"/>
    </row>
    <row r="268" spans="1:20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6"/>
    </row>
    <row r="269" spans="1:20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6"/>
    </row>
    <row r="270" spans="1:20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6"/>
    </row>
    <row r="271" spans="1:20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 t="s">
        <v>4</v>
      </c>
      <c r="P271" s="2"/>
      <c r="Q271" s="2"/>
      <c r="R271" s="2"/>
      <c r="S271" s="2">
        <f>AP841</f>
        <v>0</v>
      </c>
      <c r="T271" s="6" t="e">
        <f>S271/S277</f>
        <v>#DIV/0!</v>
      </c>
    </row>
    <row r="272" spans="1:20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 t="s">
        <v>5</v>
      </c>
      <c r="P272" s="2"/>
      <c r="Q272" s="2"/>
      <c r="R272" s="2"/>
      <c r="S272" s="2">
        <f>AP842</f>
        <v>0</v>
      </c>
      <c r="T272" s="6" t="e">
        <f>S272/S277</f>
        <v>#DIV/0!</v>
      </c>
    </row>
    <row r="273" spans="1:20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 t="s">
        <v>6</v>
      </c>
      <c r="P273" s="2"/>
      <c r="Q273" s="2"/>
      <c r="R273" s="2"/>
      <c r="S273" s="2">
        <f>AP843</f>
        <v>0</v>
      </c>
      <c r="T273" s="6" t="e">
        <f>S273/S277</f>
        <v>#DIV/0!</v>
      </c>
    </row>
    <row r="274" spans="1:20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 t="s">
        <v>7</v>
      </c>
      <c r="P274" s="2"/>
      <c r="Q274" s="2"/>
      <c r="R274" s="2"/>
      <c r="S274" s="2">
        <f>AP844</f>
        <v>0</v>
      </c>
      <c r="T274" s="6" t="e">
        <f>S274/S277</f>
        <v>#DIV/0!</v>
      </c>
    </row>
    <row r="275" spans="1:20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 t="s">
        <v>8</v>
      </c>
      <c r="P275" s="2"/>
      <c r="Q275" s="2"/>
      <c r="R275" s="2"/>
      <c r="S275" s="2">
        <f>AP845</f>
        <v>0</v>
      </c>
      <c r="T275" s="6" t="e">
        <f>S275/S277</f>
        <v>#DIV/0!</v>
      </c>
    </row>
    <row r="276" spans="1:20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T276" s="6"/>
    </row>
    <row r="277" spans="1:20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 t="s">
        <v>0</v>
      </c>
      <c r="P277" s="2"/>
      <c r="Q277" s="2"/>
      <c r="R277" s="2"/>
      <c r="S277" s="2">
        <f>AP847</f>
        <v>0</v>
      </c>
      <c r="T277" s="6">
        <v>1</v>
      </c>
    </row>
    <row r="278" spans="1:20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 t="s">
        <v>1</v>
      </c>
      <c r="P278" s="2"/>
      <c r="Q278" s="2"/>
      <c r="R278" s="2"/>
      <c r="S278" s="2" t="e">
        <f>AP837</f>
        <v>#DIV/0!</v>
      </c>
      <c r="T278" s="6"/>
    </row>
    <row r="279" spans="1:20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 t="s">
        <v>2</v>
      </c>
      <c r="P279" s="2"/>
      <c r="Q279" s="2"/>
      <c r="R279" s="2"/>
      <c r="S279" s="2" t="e">
        <f>AP839</f>
        <v>#DIV/0!</v>
      </c>
      <c r="T279" s="6"/>
    </row>
    <row r="280" spans="1:20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 t="s">
        <v>3</v>
      </c>
      <c r="P280" s="2"/>
      <c r="Q280" s="2"/>
      <c r="R280" s="2"/>
      <c r="S280" s="2" t="e">
        <f>AP838</f>
        <v>#N/A</v>
      </c>
      <c r="T280" s="6"/>
    </row>
    <row r="281" spans="1:1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2" ht="15.75">
      <c r="A284" s="1"/>
      <c r="B284" s="1"/>
    </row>
    <row r="285" spans="1:2" ht="15.75">
      <c r="A285" s="1"/>
      <c r="B285" s="1"/>
    </row>
    <row r="286" spans="1:1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20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 t="s">
        <v>4</v>
      </c>
      <c r="P288" s="2"/>
      <c r="Q288" s="2"/>
      <c r="R288" s="2"/>
      <c r="S288" s="2">
        <f>AQ841</f>
        <v>0</v>
      </c>
      <c r="T288" s="6" t="e">
        <f>S288/S294</f>
        <v>#DIV/0!</v>
      </c>
    </row>
    <row r="289" spans="15:20" ht="12.75">
      <c r="O289" s="2" t="s">
        <v>5</v>
      </c>
      <c r="P289" s="2"/>
      <c r="Q289" s="2"/>
      <c r="R289" s="2"/>
      <c r="S289" s="2">
        <f>AQ842</f>
        <v>0</v>
      </c>
      <c r="T289" s="6" t="e">
        <f>S289/S294</f>
        <v>#DIV/0!</v>
      </c>
    </row>
    <row r="290" spans="1:20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 t="s">
        <v>6</v>
      </c>
      <c r="P290" s="2"/>
      <c r="Q290" s="2"/>
      <c r="R290" s="2"/>
      <c r="S290" s="2">
        <f>AQ843</f>
        <v>0</v>
      </c>
      <c r="T290" s="6" t="e">
        <f>S290/S294</f>
        <v>#DIV/0!</v>
      </c>
    </row>
    <row r="291" spans="1:20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 t="s">
        <v>7</v>
      </c>
      <c r="P291" s="2"/>
      <c r="Q291" s="2"/>
      <c r="R291" s="2"/>
      <c r="S291" s="2">
        <f>AQ844</f>
        <v>0</v>
      </c>
      <c r="T291" s="6" t="e">
        <f>S291/S294</f>
        <v>#DIV/0!</v>
      </c>
    </row>
    <row r="292" spans="1:20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 t="s">
        <v>8</v>
      </c>
      <c r="P292" s="2"/>
      <c r="Q292" s="2"/>
      <c r="R292" s="2"/>
      <c r="S292" s="2">
        <f>AQ845</f>
        <v>0</v>
      </c>
      <c r="T292" s="6" t="e">
        <f>S292/S294</f>
        <v>#DIV/0!</v>
      </c>
    </row>
    <row r="293" spans="1:20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T293" s="6"/>
    </row>
    <row r="294" spans="1:20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 t="s">
        <v>0</v>
      </c>
      <c r="P294" s="2"/>
      <c r="Q294" s="2"/>
      <c r="R294" s="2"/>
      <c r="S294" s="2">
        <f>AQ847</f>
        <v>0</v>
      </c>
      <c r="T294" s="6">
        <v>1</v>
      </c>
    </row>
    <row r="295" spans="3:20" ht="15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 t="s">
        <v>1</v>
      </c>
      <c r="P295" s="2"/>
      <c r="Q295" s="2"/>
      <c r="R295" s="2"/>
      <c r="S295" s="2" t="e">
        <f>AQ837</f>
        <v>#DIV/0!</v>
      </c>
      <c r="T295" s="6"/>
    </row>
    <row r="296" spans="1:20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 t="s">
        <v>2</v>
      </c>
      <c r="P296" s="2"/>
      <c r="Q296" s="2"/>
      <c r="R296" s="2"/>
      <c r="S296" s="2" t="e">
        <f>AQ839</f>
        <v>#DIV/0!</v>
      </c>
      <c r="T296" s="6"/>
    </row>
    <row r="297" spans="1:20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 t="s">
        <v>3</v>
      </c>
      <c r="P297" s="2"/>
      <c r="Q297" s="2"/>
      <c r="R297" s="2"/>
      <c r="S297" s="2" t="e">
        <f>AQ838</f>
        <v>#N/A</v>
      </c>
      <c r="T297" s="6"/>
    </row>
    <row r="298" spans="1:20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6"/>
    </row>
    <row r="299" spans="1:20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 t="s">
        <v>4</v>
      </c>
      <c r="P299" s="2"/>
      <c r="Q299" s="2"/>
      <c r="R299" s="2"/>
      <c r="S299" s="2">
        <f>AR841</f>
        <v>0</v>
      </c>
      <c r="T299" s="6" t="e">
        <f>S299/S305</f>
        <v>#DIV/0!</v>
      </c>
    </row>
    <row r="300" spans="1:20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 t="s">
        <v>5</v>
      </c>
      <c r="P300" s="2"/>
      <c r="Q300" s="2"/>
      <c r="R300" s="2"/>
      <c r="S300" s="2">
        <f>AR842</f>
        <v>0</v>
      </c>
      <c r="T300" s="6" t="e">
        <f>S300/S305</f>
        <v>#DIV/0!</v>
      </c>
    </row>
    <row r="301" spans="1:20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 t="s">
        <v>6</v>
      </c>
      <c r="P301" s="2"/>
      <c r="Q301" s="2"/>
      <c r="R301" s="2"/>
      <c r="S301" s="2">
        <f>AR843</f>
        <v>0</v>
      </c>
      <c r="T301" s="6" t="e">
        <f>S301/S305</f>
        <v>#DIV/0!</v>
      </c>
    </row>
    <row r="302" spans="1:20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 t="s">
        <v>7</v>
      </c>
      <c r="P302" s="2"/>
      <c r="Q302" s="2"/>
      <c r="R302" s="2"/>
      <c r="S302" s="2">
        <f>AR844</f>
        <v>0</v>
      </c>
      <c r="T302" s="6" t="e">
        <f>S302/S305</f>
        <v>#DIV/0!</v>
      </c>
    </row>
    <row r="303" spans="1:20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 t="s">
        <v>8</v>
      </c>
      <c r="P303" s="2"/>
      <c r="Q303" s="2"/>
      <c r="R303" s="2"/>
      <c r="S303" s="2">
        <f>AR845</f>
        <v>0</v>
      </c>
      <c r="T303" s="6" t="e">
        <f>S303/S305</f>
        <v>#DIV/0!</v>
      </c>
    </row>
    <row r="304" spans="1:20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T304" s="6"/>
    </row>
    <row r="305" spans="1:20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 t="s">
        <v>0</v>
      </c>
      <c r="P305" s="2"/>
      <c r="Q305" s="2"/>
      <c r="R305" s="2"/>
      <c r="S305" s="2">
        <f>AR847</f>
        <v>0</v>
      </c>
      <c r="T305" s="6">
        <v>1</v>
      </c>
    </row>
    <row r="306" spans="1:20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 t="s">
        <v>1</v>
      </c>
      <c r="P306" s="2"/>
      <c r="Q306" s="2"/>
      <c r="R306" s="2"/>
      <c r="S306" s="2" t="e">
        <f>AR837</f>
        <v>#DIV/0!</v>
      </c>
      <c r="T306" s="6"/>
    </row>
    <row r="307" spans="1:20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 t="s">
        <v>2</v>
      </c>
      <c r="P307" s="2"/>
      <c r="Q307" s="2"/>
      <c r="R307" s="2"/>
      <c r="S307" s="2" t="e">
        <f>AR839</f>
        <v>#DIV/0!</v>
      </c>
      <c r="T307" s="6"/>
    </row>
    <row r="308" spans="1:20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 t="s">
        <v>3</v>
      </c>
      <c r="P308" s="2"/>
      <c r="Q308" s="2"/>
      <c r="R308" s="2"/>
      <c r="S308" s="2" t="e">
        <f>AR838</f>
        <v>#N/A</v>
      </c>
      <c r="T308" s="6"/>
    </row>
    <row r="309" spans="1:20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6"/>
    </row>
    <row r="310" spans="1:20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6"/>
    </row>
    <row r="311" spans="1:20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6"/>
    </row>
    <row r="312" spans="1:20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 t="s">
        <v>4</v>
      </c>
      <c r="P312" s="2"/>
      <c r="Q312" s="2"/>
      <c r="R312" s="2"/>
      <c r="S312" s="2">
        <f>AS841</f>
        <v>0</v>
      </c>
      <c r="T312" s="6" t="e">
        <f>S312/S318</f>
        <v>#DIV/0!</v>
      </c>
    </row>
    <row r="313" spans="1:20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 t="s">
        <v>5</v>
      </c>
      <c r="P313" s="2"/>
      <c r="Q313" s="2"/>
      <c r="R313" s="2"/>
      <c r="S313" s="2">
        <f>AS842</f>
        <v>0</v>
      </c>
      <c r="T313" s="6" t="e">
        <f>S313/S318</f>
        <v>#DIV/0!</v>
      </c>
    </row>
    <row r="314" spans="1:20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 t="s">
        <v>6</v>
      </c>
      <c r="P314" s="2"/>
      <c r="Q314" s="2"/>
      <c r="R314" s="2"/>
      <c r="S314" s="2">
        <f>AS843</f>
        <v>0</v>
      </c>
      <c r="T314" s="6" t="e">
        <f>S314/S318</f>
        <v>#DIV/0!</v>
      </c>
    </row>
    <row r="315" spans="1:20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 t="s">
        <v>7</v>
      </c>
      <c r="P315" s="2"/>
      <c r="Q315" s="2"/>
      <c r="R315" s="2"/>
      <c r="S315" s="2">
        <f>AS844</f>
        <v>0</v>
      </c>
      <c r="T315" s="6" t="e">
        <f>S315/S318</f>
        <v>#DIV/0!</v>
      </c>
    </row>
    <row r="316" spans="1:20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 t="s">
        <v>8</v>
      </c>
      <c r="P316" s="2"/>
      <c r="Q316" s="2"/>
      <c r="R316" s="2"/>
      <c r="S316" s="2">
        <f>AS845</f>
        <v>0</v>
      </c>
      <c r="T316" s="6" t="e">
        <f>S316/S318</f>
        <v>#DIV/0!</v>
      </c>
    </row>
    <row r="317" spans="1:20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T317" s="6"/>
    </row>
    <row r="318" spans="1:20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 t="s">
        <v>0</v>
      </c>
      <c r="P318" s="2"/>
      <c r="Q318" s="2"/>
      <c r="R318" s="2"/>
      <c r="S318" s="2">
        <f>AS847</f>
        <v>0</v>
      </c>
      <c r="T318" s="6">
        <v>1</v>
      </c>
    </row>
    <row r="319" spans="1:20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 t="s">
        <v>1</v>
      </c>
      <c r="P319" s="2"/>
      <c r="Q319" s="2"/>
      <c r="R319" s="2"/>
      <c r="S319" s="2" t="e">
        <f>AS837</f>
        <v>#DIV/0!</v>
      </c>
      <c r="T319" s="6"/>
    </row>
    <row r="320" spans="1:20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 t="s">
        <v>2</v>
      </c>
      <c r="P320" s="2"/>
      <c r="Q320" s="2"/>
      <c r="R320" s="2"/>
      <c r="S320" s="2" t="e">
        <f>AS839</f>
        <v>#DIV/0!</v>
      </c>
      <c r="T320" s="6"/>
    </row>
    <row r="321" spans="1:20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 t="s">
        <v>3</v>
      </c>
      <c r="P321" s="2"/>
      <c r="Q321" s="2"/>
      <c r="R321" s="2"/>
      <c r="S321" s="2" t="e">
        <f>AS838</f>
        <v>#N/A</v>
      </c>
      <c r="T321" s="6"/>
    </row>
    <row r="322" spans="1:1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2" ht="15.75">
      <c r="A328" s="1"/>
      <c r="B328" s="1"/>
    </row>
    <row r="329" spans="1:20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 t="s">
        <v>4</v>
      </c>
      <c r="P329" s="2"/>
      <c r="Q329" s="2"/>
      <c r="R329" s="2"/>
      <c r="S329" s="2">
        <f>AT841</f>
        <v>0</v>
      </c>
      <c r="T329" s="6" t="e">
        <f>S329/S335</f>
        <v>#DIV/0!</v>
      </c>
    </row>
    <row r="330" spans="15:20" ht="12.75">
      <c r="O330" s="2" t="s">
        <v>5</v>
      </c>
      <c r="P330" s="2"/>
      <c r="Q330" s="2"/>
      <c r="R330" s="2"/>
      <c r="S330" s="2">
        <f>AT842</f>
        <v>0</v>
      </c>
      <c r="T330" s="6" t="e">
        <f>S330/S335</f>
        <v>#DIV/0!</v>
      </c>
    </row>
    <row r="331" spans="1:20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 t="s">
        <v>6</v>
      </c>
      <c r="P331" s="2"/>
      <c r="Q331" s="2"/>
      <c r="R331" s="2"/>
      <c r="S331" s="2">
        <f>AT843</f>
        <v>0</v>
      </c>
      <c r="T331" s="6" t="e">
        <f>S331/S335</f>
        <v>#DIV/0!</v>
      </c>
    </row>
    <row r="332" spans="1:20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 t="s">
        <v>7</v>
      </c>
      <c r="P332" s="2"/>
      <c r="Q332" s="2"/>
      <c r="R332" s="2"/>
      <c r="S332" s="2">
        <f>AT844</f>
        <v>0</v>
      </c>
      <c r="T332" s="6" t="e">
        <f>S332/S335</f>
        <v>#DIV/0!</v>
      </c>
    </row>
    <row r="333" spans="1:20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 t="s">
        <v>8</v>
      </c>
      <c r="P333" s="2"/>
      <c r="Q333" s="2"/>
      <c r="R333" s="2"/>
      <c r="S333" s="2">
        <f>AT845</f>
        <v>0</v>
      </c>
      <c r="T333" s="6" t="e">
        <f>S333/S335</f>
        <v>#DIV/0!</v>
      </c>
    </row>
    <row r="334" spans="1:20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T334" s="6"/>
    </row>
    <row r="335" spans="1:20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 t="s">
        <v>0</v>
      </c>
      <c r="P335" s="2"/>
      <c r="Q335" s="2"/>
      <c r="R335" s="2"/>
      <c r="S335" s="2">
        <f>AT847</f>
        <v>0</v>
      </c>
      <c r="T335" s="6">
        <v>1</v>
      </c>
    </row>
    <row r="336" spans="3:20" ht="15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 t="s">
        <v>1</v>
      </c>
      <c r="P336" s="2"/>
      <c r="Q336" s="2"/>
      <c r="R336" s="2"/>
      <c r="S336" s="2" t="e">
        <f>AT837</f>
        <v>#DIV/0!</v>
      </c>
      <c r="T336" s="6"/>
    </row>
    <row r="337" spans="3:20" ht="15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 t="s">
        <v>2</v>
      </c>
      <c r="P337" s="2"/>
      <c r="Q337" s="2"/>
      <c r="R337" s="2"/>
      <c r="S337" s="2" t="e">
        <f>AT839</f>
        <v>#DIV/0!</v>
      </c>
      <c r="T337" s="6"/>
    </row>
    <row r="338" spans="3:20" ht="15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 t="s">
        <v>3</v>
      </c>
      <c r="P338" s="2"/>
      <c r="Q338" s="2"/>
      <c r="R338" s="2"/>
      <c r="S338" s="2" t="e">
        <f>AT838</f>
        <v>#N/A</v>
      </c>
      <c r="T338" s="6"/>
    </row>
    <row r="339" spans="3:20" ht="15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6"/>
    </row>
    <row r="340" spans="3:20" ht="15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 t="s">
        <v>4</v>
      </c>
      <c r="P340" s="2"/>
      <c r="Q340" s="2"/>
      <c r="R340" s="2"/>
      <c r="S340" s="2">
        <f>AU841</f>
        <v>0</v>
      </c>
      <c r="T340" s="6" t="e">
        <f>S340/S346</f>
        <v>#DIV/0!</v>
      </c>
    </row>
    <row r="341" spans="3:20" ht="15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 t="s">
        <v>5</v>
      </c>
      <c r="P341" s="2"/>
      <c r="Q341" s="2"/>
      <c r="R341" s="2"/>
      <c r="S341" s="2">
        <f>AU842</f>
        <v>0</v>
      </c>
      <c r="T341" s="6" t="e">
        <f>S341/S346</f>
        <v>#DIV/0!</v>
      </c>
    </row>
    <row r="342" spans="3:20" ht="15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 t="s">
        <v>6</v>
      </c>
      <c r="P342" s="2"/>
      <c r="Q342" s="2"/>
      <c r="R342" s="2"/>
      <c r="S342" s="2">
        <f>AU843</f>
        <v>0</v>
      </c>
      <c r="T342" s="6" t="e">
        <f>S342/S346</f>
        <v>#DIV/0!</v>
      </c>
    </row>
    <row r="343" spans="3:20" ht="15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 t="s">
        <v>7</v>
      </c>
      <c r="P343" s="2"/>
      <c r="Q343" s="2"/>
      <c r="R343" s="2"/>
      <c r="S343" s="2">
        <f>AU844</f>
        <v>0</v>
      </c>
      <c r="T343" s="6" t="e">
        <f>S343/S346</f>
        <v>#DIV/0!</v>
      </c>
    </row>
    <row r="344" spans="3:20" ht="15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 t="s">
        <v>8</v>
      </c>
      <c r="P344" s="2"/>
      <c r="Q344" s="2"/>
      <c r="R344" s="2"/>
      <c r="S344" s="2">
        <f>AU845</f>
        <v>0</v>
      </c>
      <c r="T344" s="6" t="e">
        <f>S344/S346</f>
        <v>#DIV/0!</v>
      </c>
    </row>
    <row r="345" spans="1:20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T345" s="6"/>
    </row>
    <row r="346" spans="1:20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 t="s">
        <v>0</v>
      </c>
      <c r="P346" s="2"/>
      <c r="Q346" s="2"/>
      <c r="R346" s="2"/>
      <c r="S346" s="2">
        <f>AU847</f>
        <v>0</v>
      </c>
      <c r="T346" s="6">
        <v>1</v>
      </c>
    </row>
    <row r="347" spans="1:20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 t="s">
        <v>1</v>
      </c>
      <c r="P347" s="2"/>
      <c r="Q347" s="2"/>
      <c r="R347" s="2"/>
      <c r="S347" s="2" t="e">
        <f>AU837</f>
        <v>#DIV/0!</v>
      </c>
      <c r="T347" s="6"/>
    </row>
    <row r="348" spans="1:20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 t="s">
        <v>2</v>
      </c>
      <c r="P348" s="2"/>
      <c r="Q348" s="2"/>
      <c r="R348" s="2"/>
      <c r="S348" s="2" t="e">
        <f>AU839</f>
        <v>#DIV/0!</v>
      </c>
      <c r="T348" s="6"/>
    </row>
    <row r="349" spans="1:20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 t="s">
        <v>3</v>
      </c>
      <c r="P349" s="2"/>
      <c r="Q349" s="2"/>
      <c r="R349" s="2"/>
      <c r="S349" s="2" t="e">
        <f>AU838</f>
        <v>#N/A</v>
      </c>
      <c r="T349" s="6"/>
    </row>
    <row r="350" spans="1:20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6"/>
    </row>
    <row r="351" spans="1:20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6"/>
    </row>
    <row r="352" spans="1:20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6"/>
    </row>
    <row r="353" spans="1:20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 t="s">
        <v>4</v>
      </c>
      <c r="P353" s="2"/>
      <c r="Q353" s="2"/>
      <c r="R353" s="2"/>
      <c r="S353" s="2">
        <f>AV841</f>
        <v>0</v>
      </c>
      <c r="T353" s="6" t="e">
        <f>S353/S359</f>
        <v>#DIV/0!</v>
      </c>
    </row>
    <row r="354" spans="1:20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 t="s">
        <v>5</v>
      </c>
      <c r="P354" s="2"/>
      <c r="Q354" s="2"/>
      <c r="R354" s="2"/>
      <c r="S354" s="2">
        <f>AV842</f>
        <v>0</v>
      </c>
      <c r="T354" s="6" t="e">
        <f>S354/S359</f>
        <v>#DIV/0!</v>
      </c>
    </row>
    <row r="355" spans="1:20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 t="s">
        <v>6</v>
      </c>
      <c r="P355" s="2"/>
      <c r="Q355" s="2"/>
      <c r="R355" s="2"/>
      <c r="S355" s="2">
        <f>AV843</f>
        <v>0</v>
      </c>
      <c r="T355" s="6" t="e">
        <f>S355/S359</f>
        <v>#DIV/0!</v>
      </c>
    </row>
    <row r="356" spans="1:20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 t="s">
        <v>7</v>
      </c>
      <c r="P356" s="2"/>
      <c r="Q356" s="2"/>
      <c r="R356" s="2"/>
      <c r="S356" s="2">
        <f>AV844</f>
        <v>0</v>
      </c>
      <c r="T356" s="6" t="e">
        <f>S356/S359</f>
        <v>#DIV/0!</v>
      </c>
    </row>
    <row r="357" spans="1:20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 t="s">
        <v>8</v>
      </c>
      <c r="P357" s="2"/>
      <c r="Q357" s="2"/>
      <c r="R357" s="2"/>
      <c r="S357" s="2">
        <f>AV845</f>
        <v>0</v>
      </c>
      <c r="T357" s="6" t="e">
        <f>S357/S359</f>
        <v>#DIV/0!</v>
      </c>
    </row>
    <row r="358" spans="1:20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T358" s="6"/>
    </row>
    <row r="359" spans="1:20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 t="s">
        <v>0</v>
      </c>
      <c r="P359" s="2"/>
      <c r="Q359" s="2"/>
      <c r="R359" s="2"/>
      <c r="S359" s="2">
        <f>AV847</f>
        <v>0</v>
      </c>
      <c r="T359" s="6">
        <v>1</v>
      </c>
    </row>
    <row r="360" spans="1:20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 t="s">
        <v>1</v>
      </c>
      <c r="P360" s="2"/>
      <c r="Q360" s="2"/>
      <c r="R360" s="2"/>
      <c r="S360" s="2" t="e">
        <f>AV837</f>
        <v>#DIV/0!</v>
      </c>
      <c r="T360" s="6"/>
    </row>
    <row r="361" spans="1:20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 t="s">
        <v>2</v>
      </c>
      <c r="P361" s="2"/>
      <c r="Q361" s="2"/>
      <c r="R361" s="2"/>
      <c r="S361" s="2" t="e">
        <f>AV839</f>
        <v>#DIV/0!</v>
      </c>
      <c r="T361" s="6"/>
    </row>
    <row r="362" spans="1:20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 t="s">
        <v>3</v>
      </c>
      <c r="P362" s="2"/>
      <c r="Q362" s="2"/>
      <c r="R362" s="2"/>
      <c r="S362" s="2" t="e">
        <f>AV838</f>
        <v>#N/A</v>
      </c>
      <c r="T362" s="6"/>
    </row>
    <row r="363" spans="1:1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2" ht="15.75">
      <c r="A369" s="1"/>
      <c r="B369" s="1"/>
    </row>
    <row r="370" spans="1:20" ht="15.75">
      <c r="A370" s="1"/>
      <c r="B370" s="1"/>
      <c r="O370" s="2" t="s">
        <v>4</v>
      </c>
      <c r="P370" s="2"/>
      <c r="Q370" s="2"/>
      <c r="R370" s="2"/>
      <c r="S370" s="2">
        <f>AW841</f>
        <v>0</v>
      </c>
      <c r="T370" s="6" t="e">
        <f>S370/S376</f>
        <v>#DIV/0!</v>
      </c>
    </row>
    <row r="371" spans="1:20" ht="15.75">
      <c r="A371" s="1"/>
      <c r="B371" s="1"/>
      <c r="O371" s="2" t="s">
        <v>5</v>
      </c>
      <c r="P371" s="2"/>
      <c r="Q371" s="2"/>
      <c r="R371" s="2"/>
      <c r="S371" s="2">
        <f>AW842</f>
        <v>0</v>
      </c>
      <c r="T371" s="6" t="e">
        <f>S371/S376</f>
        <v>#DIV/0!</v>
      </c>
    </row>
    <row r="372" spans="1:20" ht="15.75">
      <c r="A372" s="1"/>
      <c r="B372" s="1"/>
      <c r="O372" s="2" t="s">
        <v>6</v>
      </c>
      <c r="P372" s="2"/>
      <c r="Q372" s="2"/>
      <c r="R372" s="2"/>
      <c r="S372" s="2">
        <f>AW843</f>
        <v>0</v>
      </c>
      <c r="T372" s="6" t="e">
        <f>S372/S376</f>
        <v>#DIV/0!</v>
      </c>
    </row>
    <row r="373" spans="1:20" ht="15.75">
      <c r="A373" s="1"/>
      <c r="B373" s="1"/>
      <c r="O373" s="2" t="s">
        <v>7</v>
      </c>
      <c r="P373" s="2"/>
      <c r="Q373" s="2"/>
      <c r="R373" s="2"/>
      <c r="S373" s="2">
        <f>AW844</f>
        <v>0</v>
      </c>
      <c r="T373" s="6" t="e">
        <f>S373/S376</f>
        <v>#DIV/0!</v>
      </c>
    </row>
    <row r="374" spans="1:20" ht="15.75">
      <c r="A374" s="1"/>
      <c r="B374" s="1"/>
      <c r="O374" s="2" t="s">
        <v>8</v>
      </c>
      <c r="P374" s="2"/>
      <c r="Q374" s="2"/>
      <c r="R374" s="2"/>
      <c r="S374" s="2">
        <f>AW845</f>
        <v>0</v>
      </c>
      <c r="T374" s="6" t="e">
        <f>S374/S376</f>
        <v>#DIV/0!</v>
      </c>
    </row>
    <row r="375" spans="1:20" ht="15.75">
      <c r="A375" s="1"/>
      <c r="B375" s="1"/>
      <c r="T375" s="6"/>
    </row>
    <row r="376" spans="1:20" ht="15.75">
      <c r="A376" s="1"/>
      <c r="B376" s="1"/>
      <c r="O376" s="2" t="s">
        <v>0</v>
      </c>
      <c r="P376" s="2"/>
      <c r="Q376" s="2"/>
      <c r="R376" s="2"/>
      <c r="S376" s="2">
        <f>AW847</f>
        <v>0</v>
      </c>
      <c r="T376" s="6">
        <v>1</v>
      </c>
    </row>
    <row r="377" spans="1:20" ht="15.75">
      <c r="A377" s="1"/>
      <c r="B377" s="1"/>
      <c r="O377" s="2" t="s">
        <v>1</v>
      </c>
      <c r="P377" s="2"/>
      <c r="Q377" s="2"/>
      <c r="R377" s="2"/>
      <c r="S377" s="2" t="e">
        <f>AW837</f>
        <v>#DIV/0!</v>
      </c>
      <c r="T377" s="6"/>
    </row>
    <row r="378" spans="1:20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 t="s">
        <v>2</v>
      </c>
      <c r="P378" s="2"/>
      <c r="Q378" s="2"/>
      <c r="R378" s="2"/>
      <c r="S378" s="2" t="e">
        <f>AW839</f>
        <v>#DIV/0!</v>
      </c>
      <c r="T378" s="6"/>
    </row>
    <row r="379" spans="1:20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 t="s">
        <v>3</v>
      </c>
      <c r="P379" s="2"/>
      <c r="Q379" s="2"/>
      <c r="R379" s="2"/>
      <c r="S379" s="2" t="e">
        <f>AW838</f>
        <v>#N/A</v>
      </c>
      <c r="T379" s="6"/>
    </row>
    <row r="380" spans="1:20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2"/>
      <c r="R380" s="2"/>
      <c r="S380" s="2"/>
      <c r="T380" s="6"/>
    </row>
    <row r="381" spans="1:20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 t="s">
        <v>4</v>
      </c>
      <c r="P381" s="2"/>
      <c r="Q381" s="2"/>
      <c r="R381" s="2"/>
      <c r="S381" s="2">
        <f>AX841</f>
        <v>0</v>
      </c>
      <c r="T381" s="6" t="e">
        <f>S381/S387</f>
        <v>#DIV/0!</v>
      </c>
    </row>
    <row r="382" spans="1:20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 t="s">
        <v>5</v>
      </c>
      <c r="P382" s="2"/>
      <c r="Q382" s="2"/>
      <c r="R382" s="2"/>
      <c r="S382" s="2">
        <f>AX842</f>
        <v>0</v>
      </c>
      <c r="T382" s="6" t="e">
        <f>S382/S387</f>
        <v>#DIV/0!</v>
      </c>
    </row>
    <row r="383" spans="1:20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 t="s">
        <v>6</v>
      </c>
      <c r="P383" s="2"/>
      <c r="Q383" s="2"/>
      <c r="R383" s="2"/>
      <c r="S383" s="2">
        <f>AX843</f>
        <v>0</v>
      </c>
      <c r="T383" s="6" t="e">
        <f>S383/S387</f>
        <v>#DIV/0!</v>
      </c>
    </row>
    <row r="384" spans="1:20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 t="s">
        <v>7</v>
      </c>
      <c r="P384" s="2"/>
      <c r="Q384" s="2"/>
      <c r="R384" s="2"/>
      <c r="S384" s="2">
        <f>AX844</f>
        <v>0</v>
      </c>
      <c r="T384" s="6" t="e">
        <f>S384/S387</f>
        <v>#DIV/0!</v>
      </c>
    </row>
    <row r="385" spans="3:20" ht="15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 t="s">
        <v>8</v>
      </c>
      <c r="P385" s="2"/>
      <c r="Q385" s="2"/>
      <c r="R385" s="2"/>
      <c r="S385" s="2">
        <f>AX845</f>
        <v>0</v>
      </c>
      <c r="T385" s="6" t="e">
        <f>S385/S387</f>
        <v>#DIV/0!</v>
      </c>
    </row>
    <row r="386" spans="3:20" ht="15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T386" s="6"/>
    </row>
    <row r="387" spans="3:20" ht="15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 t="s">
        <v>0</v>
      </c>
      <c r="P387" s="2"/>
      <c r="Q387" s="2"/>
      <c r="R387" s="2"/>
      <c r="S387" s="2">
        <f>AX847</f>
        <v>0</v>
      </c>
      <c r="T387" s="6">
        <v>1</v>
      </c>
    </row>
    <row r="388" spans="3:20" ht="15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 t="s">
        <v>1</v>
      </c>
      <c r="P388" s="2"/>
      <c r="Q388" s="2"/>
      <c r="R388" s="2"/>
      <c r="S388" s="2" t="e">
        <f>AX837</f>
        <v>#DIV/0!</v>
      </c>
      <c r="T388" s="6"/>
    </row>
    <row r="389" spans="3:20" ht="15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 t="s">
        <v>2</v>
      </c>
      <c r="P389" s="2"/>
      <c r="Q389" s="2"/>
      <c r="R389" s="2"/>
      <c r="S389" s="2" t="e">
        <f>AX839</f>
        <v>#DIV/0!</v>
      </c>
      <c r="T389" s="6"/>
    </row>
    <row r="390" spans="1:20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 t="s">
        <v>3</v>
      </c>
      <c r="P390" s="2"/>
      <c r="Q390" s="2"/>
      <c r="R390" s="2"/>
      <c r="S390" s="2" t="e">
        <f>AX838</f>
        <v>#N/A</v>
      </c>
      <c r="T390" s="6"/>
    </row>
    <row r="391" spans="1:20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2"/>
      <c r="R391" s="2"/>
      <c r="S391" s="2"/>
      <c r="T391" s="6"/>
    </row>
    <row r="392" spans="1:20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2"/>
      <c r="R392" s="2"/>
      <c r="S392" s="2"/>
      <c r="T392" s="6"/>
    </row>
    <row r="393" spans="1:20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2"/>
      <c r="R393" s="2"/>
      <c r="S393" s="2"/>
      <c r="T393" s="6"/>
    </row>
    <row r="394" spans="1:20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 t="s">
        <v>4</v>
      </c>
      <c r="P394" s="2"/>
      <c r="Q394" s="2"/>
      <c r="R394" s="2"/>
      <c r="S394" s="2">
        <f>AY841</f>
        <v>0</v>
      </c>
      <c r="T394" s="6" t="e">
        <f>S394/S400</f>
        <v>#DIV/0!</v>
      </c>
    </row>
    <row r="395" spans="1:20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 t="s">
        <v>5</v>
      </c>
      <c r="P395" s="2"/>
      <c r="Q395" s="2"/>
      <c r="R395" s="2"/>
      <c r="S395" s="2">
        <f>AY842</f>
        <v>0</v>
      </c>
      <c r="T395" s="6" t="e">
        <f>S395/S400</f>
        <v>#DIV/0!</v>
      </c>
    </row>
    <row r="396" spans="1:20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 t="s">
        <v>6</v>
      </c>
      <c r="P396" s="2"/>
      <c r="Q396" s="2"/>
      <c r="R396" s="2"/>
      <c r="S396" s="2">
        <f>AY843</f>
        <v>0</v>
      </c>
      <c r="T396" s="6" t="e">
        <f>S396/S400</f>
        <v>#DIV/0!</v>
      </c>
    </row>
    <row r="397" spans="1:20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 t="s">
        <v>7</v>
      </c>
      <c r="P397" s="2"/>
      <c r="Q397" s="2"/>
      <c r="R397" s="2"/>
      <c r="S397" s="2">
        <f>AY844</f>
        <v>0</v>
      </c>
      <c r="T397" s="6" t="e">
        <f>S397/S400</f>
        <v>#DIV/0!</v>
      </c>
    </row>
    <row r="398" spans="1:20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 t="s">
        <v>8</v>
      </c>
      <c r="P398" s="2"/>
      <c r="Q398" s="2"/>
      <c r="R398" s="2"/>
      <c r="S398" s="2">
        <f>AY845</f>
        <v>0</v>
      </c>
      <c r="T398" s="6" t="e">
        <f>S398/S400</f>
        <v>#DIV/0!</v>
      </c>
    </row>
    <row r="399" spans="1:20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T399" s="6"/>
    </row>
    <row r="400" spans="1:20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 t="s">
        <v>0</v>
      </c>
      <c r="P400" s="2"/>
      <c r="Q400" s="2"/>
      <c r="R400" s="2"/>
      <c r="S400" s="2">
        <f>AY847</f>
        <v>0</v>
      </c>
      <c r="T400" s="6">
        <v>1</v>
      </c>
    </row>
    <row r="401" spans="1:20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 t="s">
        <v>1</v>
      </c>
      <c r="P401" s="2"/>
      <c r="Q401" s="2"/>
      <c r="R401" s="2"/>
      <c r="S401" s="2" t="e">
        <f>AY837</f>
        <v>#DIV/0!</v>
      </c>
      <c r="T401" s="6"/>
    </row>
    <row r="402" spans="1:20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 t="s">
        <v>2</v>
      </c>
      <c r="P402" s="2"/>
      <c r="Q402" s="2"/>
      <c r="R402" s="2"/>
      <c r="S402" s="2" t="e">
        <f>AY839</f>
        <v>#DIV/0!</v>
      </c>
      <c r="T402" s="6"/>
    </row>
    <row r="403" spans="1:20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 t="s">
        <v>3</v>
      </c>
      <c r="P403" s="2"/>
      <c r="Q403" s="2"/>
      <c r="R403" s="2"/>
      <c r="S403" s="2" t="e">
        <f>AY838</f>
        <v>#N/A</v>
      </c>
      <c r="T403" s="6"/>
    </row>
    <row r="404" spans="1:1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5:20" ht="12.75">
      <c r="O411" s="2" t="s">
        <v>4</v>
      </c>
      <c r="P411" s="2"/>
      <c r="Q411" s="2"/>
      <c r="R411" s="2"/>
      <c r="S411" s="2">
        <f>AZ841</f>
        <v>0</v>
      </c>
      <c r="T411" s="6" t="e">
        <f>S411/S417</f>
        <v>#DIV/0!</v>
      </c>
    </row>
    <row r="412" spans="15:20" ht="12.75">
      <c r="O412" s="2" t="s">
        <v>5</v>
      </c>
      <c r="P412" s="2"/>
      <c r="Q412" s="2"/>
      <c r="R412" s="2"/>
      <c r="S412" s="2">
        <f>AZ842</f>
        <v>0</v>
      </c>
      <c r="T412" s="6" t="e">
        <f>S412/S417</f>
        <v>#DIV/0!</v>
      </c>
    </row>
    <row r="413" spans="1:20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 t="s">
        <v>6</v>
      </c>
      <c r="P413" s="2"/>
      <c r="Q413" s="2"/>
      <c r="R413" s="2"/>
      <c r="S413" s="2">
        <f>AZ843</f>
        <v>0</v>
      </c>
      <c r="T413" s="6" t="e">
        <f>S413/S417</f>
        <v>#DIV/0!</v>
      </c>
    </row>
    <row r="414" spans="1:20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 t="s">
        <v>7</v>
      </c>
      <c r="P414" s="2"/>
      <c r="Q414" s="2"/>
      <c r="R414" s="2"/>
      <c r="S414" s="2">
        <f>AZ844</f>
        <v>0</v>
      </c>
      <c r="T414" s="6" t="e">
        <f>S414/S417</f>
        <v>#DIV/0!</v>
      </c>
    </row>
    <row r="415" spans="1:20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 t="s">
        <v>8</v>
      </c>
      <c r="P415" s="2"/>
      <c r="Q415" s="2"/>
      <c r="R415" s="2"/>
      <c r="S415" s="2">
        <f>AZ845</f>
        <v>0</v>
      </c>
      <c r="T415" s="6" t="e">
        <f>S415/S417</f>
        <v>#DIV/0!</v>
      </c>
    </row>
    <row r="416" spans="1:20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T416" s="6"/>
    </row>
    <row r="417" spans="1:20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 t="s">
        <v>0</v>
      </c>
      <c r="P417" s="2"/>
      <c r="Q417" s="2"/>
      <c r="R417" s="2"/>
      <c r="S417" s="2">
        <f>AZ847</f>
        <v>0</v>
      </c>
      <c r="T417" s="6">
        <v>1</v>
      </c>
    </row>
    <row r="418" spans="1:20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 t="s">
        <v>1</v>
      </c>
      <c r="P418" s="2"/>
      <c r="Q418" s="2"/>
      <c r="R418" s="2"/>
      <c r="S418" s="2" t="e">
        <f>AZ837</f>
        <v>#DIV/0!</v>
      </c>
      <c r="T418" s="6"/>
    </row>
    <row r="419" spans="1:20" ht="15.75">
      <c r="A419" s="1"/>
      <c r="B419" s="1"/>
      <c r="O419" s="2" t="s">
        <v>2</v>
      </c>
      <c r="P419" s="2"/>
      <c r="Q419" s="2"/>
      <c r="R419" s="2"/>
      <c r="S419" s="2" t="e">
        <f>AZ839</f>
        <v>#DIV/0!</v>
      </c>
      <c r="T419" s="6"/>
    </row>
    <row r="420" spans="1:20" ht="15.75">
      <c r="A420" s="1"/>
      <c r="B420" s="1"/>
      <c r="O420" s="2" t="s">
        <v>3</v>
      </c>
      <c r="P420" s="2"/>
      <c r="Q420" s="2"/>
      <c r="R420" s="2"/>
      <c r="S420" s="2" t="e">
        <f>AZ838</f>
        <v>#N/A</v>
      </c>
      <c r="T420" s="6"/>
    </row>
    <row r="421" spans="1:2" ht="15.75">
      <c r="A421" s="1"/>
      <c r="B421" s="1"/>
    </row>
    <row r="422" spans="1:2" ht="15.75">
      <c r="A422" s="1"/>
      <c r="B422" s="1"/>
    </row>
    <row r="423" spans="1:2" ht="15.75">
      <c r="A423" s="1"/>
      <c r="B423" s="1"/>
    </row>
    <row r="424" spans="1:20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 t="s">
        <v>4</v>
      </c>
      <c r="P424" s="2"/>
      <c r="Q424" s="2"/>
      <c r="R424" s="2"/>
      <c r="S424" s="2">
        <f>BA841</f>
        <v>0</v>
      </c>
      <c r="T424" s="6" t="e">
        <f>S424/S430</f>
        <v>#DIV/0!</v>
      </c>
    </row>
    <row r="425" spans="1:20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 t="s">
        <v>5</v>
      </c>
      <c r="P425" s="2"/>
      <c r="Q425" s="2"/>
      <c r="R425" s="2"/>
      <c r="S425" s="2">
        <f>BA842</f>
        <v>0</v>
      </c>
      <c r="T425" s="6" t="e">
        <f>S425/S430</f>
        <v>#DIV/0!</v>
      </c>
    </row>
    <row r="426" spans="1:20" ht="15.75">
      <c r="A426" s="1"/>
      <c r="B426" s="1"/>
      <c r="O426" s="2" t="s">
        <v>6</v>
      </c>
      <c r="P426" s="2"/>
      <c r="Q426" s="2"/>
      <c r="R426" s="2"/>
      <c r="S426" s="2">
        <f>BA843</f>
        <v>0</v>
      </c>
      <c r="T426" s="6" t="e">
        <f>S426/S430</f>
        <v>#DIV/0!</v>
      </c>
    </row>
    <row r="427" spans="1:20" ht="15.75">
      <c r="A427" s="1"/>
      <c r="B427" s="1"/>
      <c r="O427" s="2" t="s">
        <v>7</v>
      </c>
      <c r="P427" s="2"/>
      <c r="Q427" s="2"/>
      <c r="R427" s="2"/>
      <c r="S427" s="2">
        <f>BA844</f>
        <v>0</v>
      </c>
      <c r="T427" s="6" t="e">
        <f>S427/S430</f>
        <v>#DIV/0!</v>
      </c>
    </row>
    <row r="428" spans="1:20" ht="15.75">
      <c r="A428" s="1"/>
      <c r="B428" s="1"/>
      <c r="O428" s="2" t="s">
        <v>8</v>
      </c>
      <c r="P428" s="2"/>
      <c r="Q428" s="2"/>
      <c r="R428" s="2"/>
      <c r="S428" s="2">
        <f>BA845</f>
        <v>0</v>
      </c>
      <c r="T428" s="6" t="e">
        <f>S428/S430</f>
        <v>#DIV/0!</v>
      </c>
    </row>
    <row r="429" spans="1:20" ht="15.75">
      <c r="A429" s="1"/>
      <c r="B429" s="1"/>
      <c r="T429" s="6"/>
    </row>
    <row r="430" spans="1:20" ht="15.75">
      <c r="A430" s="1"/>
      <c r="B430" s="1"/>
      <c r="O430" s="2" t="s">
        <v>0</v>
      </c>
      <c r="P430" s="2"/>
      <c r="Q430" s="2"/>
      <c r="R430" s="2"/>
      <c r="S430" s="2">
        <f>BA847</f>
        <v>0</v>
      </c>
      <c r="T430" s="6">
        <v>1</v>
      </c>
    </row>
    <row r="431" spans="1:20" ht="15.75">
      <c r="A431" s="1"/>
      <c r="B431" s="1"/>
      <c r="O431" s="2" t="s">
        <v>1</v>
      </c>
      <c r="P431" s="2"/>
      <c r="Q431" s="2"/>
      <c r="R431" s="2"/>
      <c r="S431" s="2" t="e">
        <f>BA837</f>
        <v>#DIV/0!</v>
      </c>
      <c r="T431" s="6"/>
    </row>
    <row r="432" spans="1:20" ht="15.75">
      <c r="A432" s="1"/>
      <c r="B432" s="1"/>
      <c r="O432" s="2" t="s">
        <v>2</v>
      </c>
      <c r="P432" s="2"/>
      <c r="Q432" s="2"/>
      <c r="R432" s="2"/>
      <c r="S432" s="2" t="e">
        <f>BA839</f>
        <v>#DIV/0!</v>
      </c>
      <c r="T432" s="6"/>
    </row>
    <row r="433" spans="1:20" ht="15.75">
      <c r="A433" s="1"/>
      <c r="B433" s="1"/>
      <c r="O433" s="2" t="s">
        <v>3</v>
      </c>
      <c r="P433" s="2"/>
      <c r="Q433" s="2"/>
      <c r="R433" s="2"/>
      <c r="S433" s="2" t="e">
        <f>BA838</f>
        <v>#N/A</v>
      </c>
      <c r="T433" s="6"/>
    </row>
    <row r="434" spans="1:20" ht="15.75">
      <c r="A434" s="1"/>
      <c r="B434" s="1"/>
      <c r="O434" s="2"/>
      <c r="P434" s="2"/>
      <c r="Q434" s="2"/>
      <c r="R434" s="2"/>
      <c r="S434" s="2"/>
      <c r="T434" s="6"/>
    </row>
    <row r="435" spans="1:2" ht="15.75">
      <c r="A435" s="1"/>
      <c r="B435" s="1"/>
    </row>
    <row r="436" spans="1:2" ht="15.75">
      <c r="A436" s="1"/>
      <c r="B436" s="1"/>
    </row>
    <row r="437" spans="1:2" ht="15.75">
      <c r="A437" s="1"/>
      <c r="B437" s="1"/>
    </row>
    <row r="438" spans="1:20" ht="15.75">
      <c r="A438" s="1"/>
      <c r="B438" s="1"/>
      <c r="O438" s="2" t="s">
        <v>4</v>
      </c>
      <c r="P438" s="2"/>
      <c r="Q438" s="2"/>
      <c r="R438" s="2"/>
      <c r="S438" s="2">
        <f>BB841</f>
        <v>0</v>
      </c>
      <c r="T438" s="6" t="e">
        <f>S438/S444</f>
        <v>#DIV/0!</v>
      </c>
    </row>
    <row r="439" spans="1:20" ht="15.75">
      <c r="A439" s="1"/>
      <c r="B439" s="1"/>
      <c r="O439" s="2" t="s">
        <v>5</v>
      </c>
      <c r="P439" s="2"/>
      <c r="Q439" s="2"/>
      <c r="R439" s="2"/>
      <c r="S439" s="2">
        <f>BB842</f>
        <v>0</v>
      </c>
      <c r="T439" s="6" t="e">
        <f>S439/S444</f>
        <v>#DIV/0!</v>
      </c>
    </row>
    <row r="440" spans="1:20" ht="15.75">
      <c r="A440" s="1"/>
      <c r="B440" s="1"/>
      <c r="O440" s="2" t="s">
        <v>6</v>
      </c>
      <c r="P440" s="2"/>
      <c r="Q440" s="2"/>
      <c r="R440" s="2"/>
      <c r="S440" s="2">
        <f>BB843</f>
        <v>0</v>
      </c>
      <c r="T440" s="6" t="e">
        <f>S440/S444</f>
        <v>#DIV/0!</v>
      </c>
    </row>
    <row r="441" spans="1:20" ht="15.75">
      <c r="A441" s="1"/>
      <c r="B441" s="1"/>
      <c r="O441" s="2" t="s">
        <v>7</v>
      </c>
      <c r="P441" s="2"/>
      <c r="Q441" s="2"/>
      <c r="R441" s="2"/>
      <c r="S441" s="2">
        <f>BB844</f>
        <v>0</v>
      </c>
      <c r="T441" s="6" t="e">
        <f>S441/S444</f>
        <v>#DIV/0!</v>
      </c>
    </row>
    <row r="442" spans="1:20" ht="15.75">
      <c r="A442" s="1"/>
      <c r="B442" s="1"/>
      <c r="O442" s="2" t="s">
        <v>8</v>
      </c>
      <c r="P442" s="2"/>
      <c r="Q442" s="2"/>
      <c r="R442" s="2"/>
      <c r="S442" s="2">
        <f>BB845</f>
        <v>0</v>
      </c>
      <c r="T442" s="6" t="e">
        <f>S442/S444</f>
        <v>#DIV/0!</v>
      </c>
    </row>
    <row r="443" spans="1:20" ht="15.75">
      <c r="A443" s="1"/>
      <c r="B443" s="1"/>
      <c r="T443" s="6"/>
    </row>
    <row r="444" spans="1:20" ht="15.75">
      <c r="A444" s="1"/>
      <c r="B444" s="1"/>
      <c r="O444" s="2" t="s">
        <v>0</v>
      </c>
      <c r="P444" s="2"/>
      <c r="Q444" s="2"/>
      <c r="R444" s="2"/>
      <c r="S444" s="2">
        <f>BB847</f>
        <v>0</v>
      </c>
      <c r="T444" s="6">
        <v>1</v>
      </c>
    </row>
    <row r="445" spans="1:20" ht="15.75">
      <c r="A445" s="1"/>
      <c r="B445" s="1"/>
      <c r="O445" s="2" t="s">
        <v>1</v>
      </c>
      <c r="P445" s="2"/>
      <c r="Q445" s="2"/>
      <c r="R445" s="2"/>
      <c r="S445" s="2" t="e">
        <f>BB837</f>
        <v>#DIV/0!</v>
      </c>
      <c r="T445" s="6"/>
    </row>
    <row r="446" spans="1:20" ht="15.75">
      <c r="A446" s="1"/>
      <c r="B446" s="1"/>
      <c r="O446" s="2" t="s">
        <v>2</v>
      </c>
      <c r="P446" s="2"/>
      <c r="Q446" s="2"/>
      <c r="R446" s="2"/>
      <c r="S446" s="2" t="e">
        <f>BB839</f>
        <v>#DIV/0!</v>
      </c>
      <c r="T446" s="6"/>
    </row>
    <row r="447" spans="1:20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 t="s">
        <v>3</v>
      </c>
      <c r="P447" s="2"/>
      <c r="Q447" s="2"/>
      <c r="R447" s="2"/>
      <c r="S447" s="2" t="e">
        <f>BB838</f>
        <v>#N/A</v>
      </c>
      <c r="T447" s="6"/>
    </row>
    <row r="448" spans="1:1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20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 t="s">
        <v>4</v>
      </c>
      <c r="P452" s="2"/>
      <c r="Q452" s="2"/>
      <c r="R452" s="2"/>
      <c r="S452" s="2">
        <f>BC841</f>
        <v>0</v>
      </c>
      <c r="T452" s="6" t="e">
        <f>S452/S458</f>
        <v>#DIV/0!</v>
      </c>
    </row>
    <row r="453" spans="15:20" ht="12.75">
      <c r="O453" s="2" t="s">
        <v>5</v>
      </c>
      <c r="P453" s="2"/>
      <c r="Q453" s="2"/>
      <c r="R453" s="2"/>
      <c r="S453" s="2">
        <f>BC842</f>
        <v>0</v>
      </c>
      <c r="T453" s="6" t="e">
        <f>S453/S458</f>
        <v>#DIV/0!</v>
      </c>
    </row>
    <row r="454" spans="1:20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 t="s">
        <v>6</v>
      </c>
      <c r="P454" s="2"/>
      <c r="Q454" s="2"/>
      <c r="R454" s="2"/>
      <c r="S454" s="2">
        <f>BC843</f>
        <v>0</v>
      </c>
      <c r="T454" s="6" t="e">
        <f>S454/S458</f>
        <v>#DIV/0!</v>
      </c>
    </row>
    <row r="455" spans="1:20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 t="s">
        <v>7</v>
      </c>
      <c r="P455" s="2"/>
      <c r="Q455" s="2"/>
      <c r="R455" s="2"/>
      <c r="S455" s="2">
        <f>BC844</f>
        <v>0</v>
      </c>
      <c r="T455" s="6" t="e">
        <f>S455/S458</f>
        <v>#DIV/0!</v>
      </c>
    </row>
    <row r="456" spans="1:20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 t="s">
        <v>8</v>
      </c>
      <c r="P456" s="2"/>
      <c r="Q456" s="2"/>
      <c r="R456" s="2"/>
      <c r="S456" s="2">
        <f>BC845</f>
        <v>0</v>
      </c>
      <c r="T456" s="6" t="e">
        <f>S456/S458</f>
        <v>#DIV/0!</v>
      </c>
    </row>
    <row r="457" spans="1:20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T457" s="6"/>
    </row>
    <row r="458" spans="1:20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 t="s">
        <v>0</v>
      </c>
      <c r="P458" s="2"/>
      <c r="Q458" s="2"/>
      <c r="R458" s="2"/>
      <c r="S458" s="2">
        <f>BC847</f>
        <v>0</v>
      </c>
      <c r="T458" s="6">
        <v>1</v>
      </c>
    </row>
    <row r="459" spans="1:20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 t="s">
        <v>1</v>
      </c>
      <c r="P459" s="2"/>
      <c r="Q459" s="2"/>
      <c r="R459" s="2"/>
      <c r="S459" s="2" t="e">
        <f>BC837</f>
        <v>#DIV/0!</v>
      </c>
      <c r="T459" s="6"/>
    </row>
    <row r="460" spans="1:20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 t="s">
        <v>2</v>
      </c>
      <c r="P460" s="2"/>
      <c r="Q460" s="2"/>
      <c r="R460" s="2"/>
      <c r="S460" s="2" t="e">
        <f>BC839</f>
        <v>#DIV/0!</v>
      </c>
      <c r="T460" s="6"/>
    </row>
    <row r="461" spans="1:20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 t="s">
        <v>3</v>
      </c>
      <c r="P461" s="2"/>
      <c r="Q461" s="2"/>
      <c r="R461" s="2"/>
      <c r="S461" s="2" t="e">
        <f>BC838</f>
        <v>#N/A</v>
      </c>
      <c r="T461" s="6"/>
    </row>
    <row r="462" spans="1:20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2"/>
      <c r="Q462" s="2"/>
      <c r="R462" s="2"/>
      <c r="S462" s="2"/>
      <c r="T462" s="6"/>
    </row>
    <row r="463" spans="1:1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20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 t="s">
        <v>4</v>
      </c>
      <c r="P466" s="2"/>
      <c r="Q466" s="2"/>
      <c r="R466" s="2"/>
      <c r="S466" s="2">
        <f>BD841</f>
        <v>0</v>
      </c>
      <c r="T466" s="6" t="e">
        <f>S466/S472</f>
        <v>#DIV/0!</v>
      </c>
    </row>
    <row r="467" spans="1:20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 t="s">
        <v>5</v>
      </c>
      <c r="P467" s="2"/>
      <c r="Q467" s="2"/>
      <c r="R467" s="2"/>
      <c r="S467" s="2">
        <f>BD842</f>
        <v>0</v>
      </c>
      <c r="T467" s="6" t="e">
        <f>S467/S472</f>
        <v>#DIV/0!</v>
      </c>
    </row>
    <row r="468" spans="1:20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 t="s">
        <v>6</v>
      </c>
      <c r="P468" s="2"/>
      <c r="Q468" s="2"/>
      <c r="R468" s="2"/>
      <c r="S468" s="2">
        <f>BD843</f>
        <v>0</v>
      </c>
      <c r="T468" s="6" t="e">
        <f>S468/S472</f>
        <v>#DIV/0!</v>
      </c>
    </row>
    <row r="469" spans="1:20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 t="s">
        <v>7</v>
      </c>
      <c r="P469" s="2"/>
      <c r="Q469" s="2"/>
      <c r="R469" s="2"/>
      <c r="S469" s="2">
        <f>BD844</f>
        <v>0</v>
      </c>
      <c r="T469" s="6" t="e">
        <f>S469/S472</f>
        <v>#DIV/0!</v>
      </c>
    </row>
    <row r="470" spans="1:20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 t="s">
        <v>8</v>
      </c>
      <c r="P470" s="2"/>
      <c r="Q470" s="2"/>
      <c r="R470" s="2"/>
      <c r="S470" s="2">
        <f>BD845</f>
        <v>0</v>
      </c>
      <c r="T470" s="6" t="e">
        <f>S470/S472</f>
        <v>#DIV/0!</v>
      </c>
    </row>
    <row r="471" spans="1:20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T471" s="6"/>
    </row>
    <row r="472" spans="1:20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 t="s">
        <v>0</v>
      </c>
      <c r="P472" s="2"/>
      <c r="Q472" s="2"/>
      <c r="R472" s="2"/>
      <c r="S472" s="2">
        <f>BD847</f>
        <v>0</v>
      </c>
      <c r="T472" s="6">
        <v>1</v>
      </c>
    </row>
    <row r="473" spans="1:20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 t="s">
        <v>1</v>
      </c>
      <c r="P473" s="2"/>
      <c r="Q473" s="2"/>
      <c r="R473" s="2"/>
      <c r="S473" s="2" t="e">
        <f>BD837</f>
        <v>#DIV/0!</v>
      </c>
      <c r="T473" s="6"/>
    </row>
    <row r="474" spans="1:20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 t="s">
        <v>2</v>
      </c>
      <c r="P474" s="2"/>
      <c r="Q474" s="2"/>
      <c r="R474" s="2"/>
      <c r="S474" s="2" t="e">
        <f>BD839</f>
        <v>#DIV/0!</v>
      </c>
      <c r="T474" s="6"/>
    </row>
    <row r="475" spans="1:20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 t="s">
        <v>3</v>
      </c>
      <c r="P475" s="2"/>
      <c r="Q475" s="2"/>
      <c r="R475" s="2"/>
      <c r="S475" s="2" t="e">
        <f>BD838</f>
        <v>#N/A</v>
      </c>
      <c r="T475" s="6"/>
    </row>
    <row r="476" spans="1:1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20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 t="s">
        <v>4</v>
      </c>
      <c r="P479" s="2"/>
      <c r="Q479" s="2"/>
      <c r="R479" s="2"/>
      <c r="S479" s="2">
        <f>BE841</f>
        <v>0</v>
      </c>
      <c r="T479" s="6" t="e">
        <f>S479/S485</f>
        <v>#DIV/0!</v>
      </c>
    </row>
    <row r="480" spans="1:20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 t="s">
        <v>5</v>
      </c>
      <c r="P480" s="2"/>
      <c r="Q480" s="2"/>
      <c r="R480" s="2"/>
      <c r="S480" s="2">
        <f>BE842</f>
        <v>0</v>
      </c>
      <c r="T480" s="6" t="e">
        <f>S480/S485</f>
        <v>#DIV/0!</v>
      </c>
    </row>
    <row r="481" spans="1:20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 t="s">
        <v>6</v>
      </c>
      <c r="P481" s="2"/>
      <c r="Q481" s="2"/>
      <c r="R481" s="2"/>
      <c r="S481" s="2">
        <f>BE843</f>
        <v>0</v>
      </c>
      <c r="T481" s="6" t="e">
        <f>S481/S485</f>
        <v>#DIV/0!</v>
      </c>
    </row>
    <row r="482" spans="1:20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 t="s">
        <v>7</v>
      </c>
      <c r="P482" s="2"/>
      <c r="Q482" s="2"/>
      <c r="R482" s="2"/>
      <c r="S482" s="2">
        <f>BE844</f>
        <v>0</v>
      </c>
      <c r="T482" s="6" t="e">
        <f>S482/S485</f>
        <v>#DIV/0!</v>
      </c>
    </row>
    <row r="483" spans="1:20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 t="s">
        <v>8</v>
      </c>
      <c r="P483" s="2"/>
      <c r="Q483" s="2"/>
      <c r="R483" s="2"/>
      <c r="S483" s="2">
        <f>BE845</f>
        <v>0</v>
      </c>
      <c r="T483" s="6" t="e">
        <f>S483/S485</f>
        <v>#DIV/0!</v>
      </c>
    </row>
    <row r="484" spans="1:20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T484" s="6"/>
    </row>
    <row r="485" spans="1:20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 t="s">
        <v>0</v>
      </c>
      <c r="P485" s="2"/>
      <c r="Q485" s="2"/>
      <c r="R485" s="2"/>
      <c r="S485" s="2">
        <f>BE847</f>
        <v>0</v>
      </c>
      <c r="T485" s="6">
        <v>1</v>
      </c>
    </row>
    <row r="486" spans="1:20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 t="s">
        <v>1</v>
      </c>
      <c r="P486" s="2"/>
      <c r="Q486" s="2"/>
      <c r="R486" s="2"/>
      <c r="S486" s="2" t="e">
        <f>BE837</f>
        <v>#DIV/0!</v>
      </c>
      <c r="T486" s="6"/>
    </row>
    <row r="487" spans="1:20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 t="s">
        <v>2</v>
      </c>
      <c r="P487" s="2"/>
      <c r="Q487" s="2"/>
      <c r="R487" s="2"/>
      <c r="S487" s="2" t="e">
        <f>BE839</f>
        <v>#DIV/0!</v>
      </c>
      <c r="T487" s="6"/>
    </row>
    <row r="488" spans="1:20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 t="s">
        <v>3</v>
      </c>
      <c r="P488" s="2"/>
      <c r="Q488" s="2"/>
      <c r="R488" s="2"/>
      <c r="S488" s="2" t="e">
        <f>BE838</f>
        <v>#N/A</v>
      </c>
      <c r="T488" s="6"/>
    </row>
    <row r="489" spans="1:1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3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3:14" ht="15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3:20" ht="15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 t="s">
        <v>4</v>
      </c>
      <c r="P494" s="2"/>
      <c r="Q494" s="1"/>
      <c r="R494" s="2"/>
      <c r="S494" s="2">
        <f>BF841</f>
        <v>0</v>
      </c>
      <c r="T494" s="6" t="e">
        <f>S494/S500</f>
        <v>#DIV/0!</v>
      </c>
    </row>
    <row r="495" spans="3:20" ht="15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 t="s">
        <v>5</v>
      </c>
      <c r="P495" s="2"/>
      <c r="Q495" s="2"/>
      <c r="R495" s="2"/>
      <c r="S495" s="2">
        <f>BF842</f>
        <v>0</v>
      </c>
      <c r="T495" s="6" t="e">
        <f>S495/S500</f>
        <v>#DIV/0!</v>
      </c>
    </row>
    <row r="496" spans="3:20" ht="15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 t="s">
        <v>6</v>
      </c>
      <c r="P496" s="2"/>
      <c r="Q496" s="2"/>
      <c r="R496" s="2"/>
      <c r="S496" s="2">
        <f>BF843</f>
        <v>0</v>
      </c>
      <c r="T496" s="6" t="e">
        <f>S496/S500</f>
        <v>#DIV/0!</v>
      </c>
    </row>
    <row r="497" spans="3:20" ht="15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 t="s">
        <v>7</v>
      </c>
      <c r="P497" s="2"/>
      <c r="Q497" s="2"/>
      <c r="R497" s="2"/>
      <c r="S497" s="2">
        <f>BF844</f>
        <v>0</v>
      </c>
      <c r="T497" s="6" t="e">
        <f>S497/S500</f>
        <v>#DIV/0!</v>
      </c>
    </row>
    <row r="498" spans="3:20" ht="15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 t="s">
        <v>8</v>
      </c>
      <c r="P498" s="2"/>
      <c r="Q498" s="2"/>
      <c r="R498" s="2"/>
      <c r="S498" s="2">
        <f>BF845</f>
        <v>0</v>
      </c>
      <c r="T498" s="6" t="e">
        <f>S498/S500</f>
        <v>#DIV/0!</v>
      </c>
    </row>
    <row r="499" spans="1:20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T499" s="6"/>
    </row>
    <row r="500" spans="1:20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 t="s">
        <v>0</v>
      </c>
      <c r="P500" s="2"/>
      <c r="Q500" s="2"/>
      <c r="R500" s="2"/>
      <c r="S500" s="2">
        <f>BF847</f>
        <v>0</v>
      </c>
      <c r="T500" s="6">
        <v>1</v>
      </c>
    </row>
    <row r="501" spans="1:20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 t="s">
        <v>1</v>
      </c>
      <c r="P501" s="2"/>
      <c r="Q501" s="2"/>
      <c r="R501" s="2"/>
      <c r="S501" s="2" t="e">
        <f>BF839</f>
        <v>#DIV/0!</v>
      </c>
      <c r="T501" s="6"/>
    </row>
    <row r="502" spans="15:20" ht="12.75">
      <c r="O502" s="2" t="s">
        <v>2</v>
      </c>
      <c r="P502" s="2"/>
      <c r="Q502" s="2"/>
      <c r="R502" s="2"/>
      <c r="S502" s="2" t="e">
        <f>BF838</f>
        <v>#N/A</v>
      </c>
      <c r="T502" s="6"/>
    </row>
    <row r="503" spans="1:20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 t="s">
        <v>3</v>
      </c>
      <c r="P503" s="2"/>
      <c r="Q503" s="2"/>
      <c r="R503" s="2"/>
      <c r="S503" s="2" t="e">
        <f>BF839</f>
        <v>#DIV/0!</v>
      </c>
      <c r="T503" s="6"/>
    </row>
    <row r="504" spans="1:1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20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 t="s">
        <v>4</v>
      </c>
      <c r="P508" s="2"/>
      <c r="Q508" s="2"/>
      <c r="R508" s="2"/>
      <c r="S508" s="2">
        <f>BG841</f>
        <v>0</v>
      </c>
      <c r="T508" s="6" t="e">
        <f>S508/S514</f>
        <v>#DIV/0!</v>
      </c>
    </row>
    <row r="509" spans="1:20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 t="s">
        <v>5</v>
      </c>
      <c r="P509" s="2"/>
      <c r="Q509" s="2"/>
      <c r="R509" s="2"/>
      <c r="S509" s="2">
        <f>BG842</f>
        <v>0</v>
      </c>
      <c r="T509" s="6" t="e">
        <f>S509/S514</f>
        <v>#DIV/0!</v>
      </c>
    </row>
    <row r="510" spans="1:20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 t="s">
        <v>6</v>
      </c>
      <c r="P510" s="2"/>
      <c r="Q510" s="2"/>
      <c r="R510" s="2"/>
      <c r="S510" s="2">
        <f>BG843</f>
        <v>0</v>
      </c>
      <c r="T510" s="6" t="e">
        <f>S510/S514</f>
        <v>#DIV/0!</v>
      </c>
    </row>
    <row r="511" spans="1:20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 t="s">
        <v>7</v>
      </c>
      <c r="P511" s="2"/>
      <c r="Q511" s="2"/>
      <c r="R511" s="2"/>
      <c r="S511" s="2">
        <f>BG844</f>
        <v>0</v>
      </c>
      <c r="T511" s="6" t="e">
        <f>S511/S514</f>
        <v>#DIV/0!</v>
      </c>
    </row>
    <row r="512" spans="1:20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 t="s">
        <v>8</v>
      </c>
      <c r="P512" s="2"/>
      <c r="Q512" s="2"/>
      <c r="R512" s="2"/>
      <c r="S512" s="2">
        <f>BG845</f>
        <v>0</v>
      </c>
      <c r="T512" s="6" t="e">
        <f>S512/S514</f>
        <v>#DIV/0!</v>
      </c>
    </row>
    <row r="513" spans="1:20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T513" s="6"/>
    </row>
    <row r="514" spans="1:20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 t="s">
        <v>0</v>
      </c>
      <c r="P514" s="2"/>
      <c r="Q514" s="2"/>
      <c r="R514" s="2"/>
      <c r="S514" s="2">
        <f>BG847</f>
        <v>0</v>
      </c>
      <c r="T514" s="6">
        <v>1</v>
      </c>
    </row>
    <row r="515" spans="1:20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 t="s">
        <v>1</v>
      </c>
      <c r="P515" s="2"/>
      <c r="Q515" s="2"/>
      <c r="R515" s="2"/>
      <c r="S515" s="2" t="e">
        <f>BG837</f>
        <v>#DIV/0!</v>
      </c>
      <c r="T515" s="6"/>
    </row>
    <row r="516" spans="1:20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 t="s">
        <v>2</v>
      </c>
      <c r="P516" s="2"/>
      <c r="Q516" s="2"/>
      <c r="R516" s="2"/>
      <c r="S516" s="2" t="e">
        <f>BG839</f>
        <v>#DIV/0!</v>
      </c>
      <c r="T516" s="6"/>
    </row>
    <row r="517" spans="1:20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 t="s">
        <v>3</v>
      </c>
      <c r="P517" s="2"/>
      <c r="Q517" s="2"/>
      <c r="R517" s="2"/>
      <c r="S517" s="2" t="e">
        <f>BG838</f>
        <v>#N/A</v>
      </c>
      <c r="T517" s="6"/>
    </row>
    <row r="518" spans="1:1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20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 t="s">
        <v>4</v>
      </c>
      <c r="P520" s="2"/>
      <c r="Q520" s="2"/>
      <c r="R520" s="2"/>
      <c r="S520" s="2">
        <f>BH841</f>
        <v>0</v>
      </c>
      <c r="T520" s="6" t="e">
        <f>S520/S526</f>
        <v>#DIV/0!</v>
      </c>
    </row>
    <row r="521" spans="1:20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 t="s">
        <v>5</v>
      </c>
      <c r="P521" s="2"/>
      <c r="Q521" s="2"/>
      <c r="R521" s="2"/>
      <c r="S521" s="2">
        <f>BH842</f>
        <v>0</v>
      </c>
      <c r="T521" s="6" t="e">
        <f>S521/S526</f>
        <v>#DIV/0!</v>
      </c>
    </row>
    <row r="522" spans="1:20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 t="s">
        <v>6</v>
      </c>
      <c r="P522" s="2"/>
      <c r="Q522" s="2"/>
      <c r="R522" s="2"/>
      <c r="S522" s="2">
        <f>BH843</f>
        <v>0</v>
      </c>
      <c r="T522" s="6" t="e">
        <f>S522/S526</f>
        <v>#DIV/0!</v>
      </c>
    </row>
    <row r="523" spans="1:20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 t="s">
        <v>7</v>
      </c>
      <c r="P523" s="2"/>
      <c r="Q523" s="2"/>
      <c r="R523" s="2"/>
      <c r="S523" s="2">
        <f>BH844</f>
        <v>0</v>
      </c>
      <c r="T523" s="6" t="e">
        <f>S523/S526</f>
        <v>#DIV/0!</v>
      </c>
    </row>
    <row r="524" spans="1:20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 t="s">
        <v>8</v>
      </c>
      <c r="P524" s="2"/>
      <c r="Q524" s="2"/>
      <c r="R524" s="2"/>
      <c r="S524" s="2">
        <f>BH845</f>
        <v>0</v>
      </c>
      <c r="T524" s="6" t="e">
        <f>S524/S526</f>
        <v>#DIV/0!</v>
      </c>
    </row>
    <row r="525" spans="1:20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T525" s="6"/>
    </row>
    <row r="526" spans="1:20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 t="s">
        <v>0</v>
      </c>
      <c r="P526" s="2"/>
      <c r="Q526" s="2"/>
      <c r="R526" s="2"/>
      <c r="S526" s="2">
        <f>BH847</f>
        <v>0</v>
      </c>
      <c r="T526" s="6">
        <v>1</v>
      </c>
    </row>
    <row r="527" spans="1:20" ht="15.75">
      <c r="A527" s="1"/>
      <c r="B527" s="1"/>
      <c r="O527" s="2" t="s">
        <v>1</v>
      </c>
      <c r="P527" s="2"/>
      <c r="Q527" s="2"/>
      <c r="R527" s="2"/>
      <c r="S527" s="2" t="e">
        <f>BH838</f>
        <v>#N/A</v>
      </c>
      <c r="T527" s="6"/>
    </row>
    <row r="528" spans="1:20" ht="15.75">
      <c r="A528" s="1"/>
      <c r="B528" s="1"/>
      <c r="O528" s="2" t="s">
        <v>2</v>
      </c>
      <c r="P528" s="2"/>
      <c r="Q528" s="2"/>
      <c r="R528" s="2"/>
      <c r="S528" s="2" t="e">
        <f>BH839</f>
        <v>#DIV/0!</v>
      </c>
      <c r="T528" s="6"/>
    </row>
    <row r="529" spans="15:20" ht="12.75">
      <c r="O529" s="2" t="s">
        <v>3</v>
      </c>
      <c r="P529" s="2"/>
      <c r="Q529" s="2"/>
      <c r="R529" s="2"/>
      <c r="S529" s="2" t="e">
        <f>BH839</f>
        <v>#DIV/0!</v>
      </c>
      <c r="T529" s="6"/>
    </row>
    <row r="530" spans="1:20" ht="15.75">
      <c r="A530" s="1"/>
      <c r="B530" s="1"/>
      <c r="O530" s="2"/>
      <c r="P530" s="2"/>
      <c r="Q530" s="2"/>
      <c r="R530" s="2"/>
      <c r="S530" s="2"/>
      <c r="T530" s="6"/>
    </row>
    <row r="531" spans="1:20" ht="15.75">
      <c r="A531" s="1"/>
      <c r="B531" s="1"/>
      <c r="O531" s="2"/>
      <c r="P531" s="2"/>
      <c r="Q531" s="2"/>
      <c r="R531" s="2"/>
      <c r="S531" s="2"/>
      <c r="T531" s="6"/>
    </row>
    <row r="532" spans="1:2" ht="15.75">
      <c r="A532" s="1"/>
      <c r="B532" s="1"/>
    </row>
    <row r="533" spans="1:2" ht="15.75">
      <c r="A533" s="1"/>
      <c r="B533" s="1"/>
    </row>
    <row r="534" spans="1:20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 t="s">
        <v>4</v>
      </c>
      <c r="P534" s="2"/>
      <c r="Q534" s="2"/>
      <c r="R534" s="2"/>
      <c r="S534" s="2">
        <f>BI841</f>
        <v>0</v>
      </c>
      <c r="T534" s="6" t="e">
        <f>S534/S540</f>
        <v>#DIV/0!</v>
      </c>
    </row>
    <row r="535" spans="1:20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 t="s">
        <v>5</v>
      </c>
      <c r="P535" s="2"/>
      <c r="Q535" s="2"/>
      <c r="R535" s="2"/>
      <c r="S535" s="2">
        <f>BI842</f>
        <v>0</v>
      </c>
      <c r="T535" s="6" t="e">
        <f>S535/S540</f>
        <v>#DIV/0!</v>
      </c>
    </row>
    <row r="536" spans="1:20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 t="s">
        <v>6</v>
      </c>
      <c r="P536" s="2"/>
      <c r="Q536" s="2"/>
      <c r="R536" s="2"/>
      <c r="S536" s="2">
        <f>BI843</f>
        <v>0</v>
      </c>
      <c r="T536" s="6" t="e">
        <f>S536/S540</f>
        <v>#DIV/0!</v>
      </c>
    </row>
    <row r="537" spans="1:20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 t="s">
        <v>7</v>
      </c>
      <c r="P537" s="2"/>
      <c r="Q537" s="2"/>
      <c r="R537" s="2"/>
      <c r="S537" s="2">
        <f>BI844</f>
        <v>0</v>
      </c>
      <c r="T537" s="6" t="e">
        <f>S537/S540</f>
        <v>#DIV/0!</v>
      </c>
    </row>
    <row r="538" spans="1:20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 t="s">
        <v>8</v>
      </c>
      <c r="P538" s="2"/>
      <c r="Q538" s="2"/>
      <c r="R538" s="2"/>
      <c r="S538" s="2">
        <f>BI845</f>
        <v>0</v>
      </c>
      <c r="T538" s="6" t="e">
        <f>S538/S540</f>
        <v>#DIV/0!</v>
      </c>
    </row>
    <row r="539" spans="1:20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T539" s="6"/>
    </row>
    <row r="540" spans="1:20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 t="s">
        <v>0</v>
      </c>
      <c r="P540" s="2"/>
      <c r="Q540" s="2"/>
      <c r="R540" s="2"/>
      <c r="S540" s="2">
        <f>BI847</f>
        <v>0</v>
      </c>
      <c r="T540" s="6">
        <v>1</v>
      </c>
    </row>
    <row r="541" spans="1:20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 t="s">
        <v>1</v>
      </c>
      <c r="P541" s="2"/>
      <c r="Q541" s="2"/>
      <c r="R541" s="2"/>
      <c r="S541" s="2" t="e">
        <f>BI837</f>
        <v>#DIV/0!</v>
      </c>
      <c r="T541" s="6"/>
    </row>
    <row r="542" spans="1:20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 t="s">
        <v>2</v>
      </c>
      <c r="P542" s="2"/>
      <c r="Q542" s="2"/>
      <c r="R542" s="2"/>
      <c r="S542" s="2" t="e">
        <f>BI839</f>
        <v>#DIV/0!</v>
      </c>
      <c r="T542" s="6"/>
    </row>
    <row r="543" spans="1:20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 t="s">
        <v>3</v>
      </c>
      <c r="P543" s="2"/>
      <c r="Q543" s="2"/>
      <c r="R543" s="2"/>
      <c r="S543" s="2" t="e">
        <f>BI838</f>
        <v>#N/A</v>
      </c>
      <c r="T543" s="6"/>
    </row>
    <row r="544" spans="3:20" ht="15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2"/>
      <c r="Q544" s="2"/>
      <c r="R544" s="2"/>
      <c r="S544" s="2"/>
      <c r="T544" s="6"/>
    </row>
    <row r="545" spans="3:14" ht="16.5" customHeight="1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3:14" ht="15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20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 t="s">
        <v>4</v>
      </c>
      <c r="P550" s="2"/>
      <c r="Q550" s="2"/>
      <c r="R550" s="2"/>
      <c r="S550" s="2">
        <f>BJ841</f>
        <v>0</v>
      </c>
      <c r="T550" s="6" t="e">
        <f>S550/S556</f>
        <v>#DIV/0!</v>
      </c>
    </row>
    <row r="551" spans="1:20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 t="s">
        <v>5</v>
      </c>
      <c r="P551" s="2"/>
      <c r="Q551" s="2"/>
      <c r="R551" s="2"/>
      <c r="S551" s="2">
        <f>BJ842</f>
        <v>0</v>
      </c>
      <c r="T551" s="6" t="e">
        <f>S551/S556</f>
        <v>#DIV/0!</v>
      </c>
    </row>
    <row r="552" spans="1:20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 t="s">
        <v>6</v>
      </c>
      <c r="P552" s="2"/>
      <c r="Q552" s="2"/>
      <c r="R552" s="2"/>
      <c r="S552" s="2">
        <f>BJ843</f>
        <v>0</v>
      </c>
      <c r="T552" s="6" t="e">
        <f>S552/S556</f>
        <v>#DIV/0!</v>
      </c>
    </row>
    <row r="553" spans="1:20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 t="s">
        <v>7</v>
      </c>
      <c r="P553" s="2"/>
      <c r="Q553" s="2"/>
      <c r="R553" s="2"/>
      <c r="S553" s="2">
        <f>BJ844</f>
        <v>0</v>
      </c>
      <c r="T553" s="6" t="e">
        <f>S553/S556</f>
        <v>#DIV/0!</v>
      </c>
    </row>
    <row r="554" spans="1:20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 t="s">
        <v>8</v>
      </c>
      <c r="P554" s="2"/>
      <c r="Q554" s="2"/>
      <c r="R554" s="2"/>
      <c r="S554" s="2">
        <f>BJ845</f>
        <v>0</v>
      </c>
      <c r="T554" s="6" t="e">
        <f>S554/S556</f>
        <v>#DIV/0!</v>
      </c>
    </row>
    <row r="555" spans="1:20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T555" s="6"/>
    </row>
    <row r="556" spans="1:20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 t="s">
        <v>0</v>
      </c>
      <c r="P556" s="2"/>
      <c r="Q556" s="2"/>
      <c r="R556" s="2"/>
      <c r="S556" s="2">
        <f>BJ847</f>
        <v>0</v>
      </c>
      <c r="T556" s="6">
        <v>1</v>
      </c>
    </row>
    <row r="557" spans="1:20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 t="s">
        <v>1</v>
      </c>
      <c r="P557" s="2"/>
      <c r="Q557" s="2"/>
      <c r="R557" s="2"/>
      <c r="S557" s="2" t="e">
        <f>BJ837</f>
        <v>#DIV/0!</v>
      </c>
      <c r="T557" s="6"/>
    </row>
    <row r="558" spans="1:20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 t="s">
        <v>2</v>
      </c>
      <c r="P558" s="2"/>
      <c r="Q558" s="2"/>
      <c r="R558" s="2"/>
      <c r="S558" s="2" t="e">
        <f>BJ839</f>
        <v>#DIV/0!</v>
      </c>
      <c r="T558" s="6"/>
    </row>
    <row r="559" spans="1:20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 t="s">
        <v>3</v>
      </c>
      <c r="P559" s="2"/>
      <c r="Q559" s="2"/>
      <c r="R559" s="2"/>
      <c r="S559" s="2" t="e">
        <f>BJ838</f>
        <v>#N/A</v>
      </c>
      <c r="T559" s="6"/>
    </row>
    <row r="560" spans="1:20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2"/>
      <c r="Q560" s="2"/>
      <c r="R560" s="2"/>
      <c r="S560" s="2"/>
      <c r="T560" s="6"/>
    </row>
    <row r="561" spans="1:1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20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 t="s">
        <v>4</v>
      </c>
      <c r="P562" s="2"/>
      <c r="Q562" s="2"/>
      <c r="R562" s="2"/>
      <c r="S562" s="2">
        <f>BK841</f>
        <v>0</v>
      </c>
      <c r="T562" s="6" t="e">
        <f>S562/S568</f>
        <v>#DIV/0!</v>
      </c>
    </row>
    <row r="563" spans="1:20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 t="s">
        <v>5</v>
      </c>
      <c r="P563" s="2"/>
      <c r="Q563" s="2"/>
      <c r="R563" s="2"/>
      <c r="S563" s="2">
        <f>BK842</f>
        <v>0</v>
      </c>
      <c r="T563" s="6" t="e">
        <f>S563/S568</f>
        <v>#DIV/0!</v>
      </c>
    </row>
    <row r="564" spans="1:20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 t="s">
        <v>6</v>
      </c>
      <c r="P564" s="2"/>
      <c r="Q564" s="2"/>
      <c r="R564" s="2"/>
      <c r="S564" s="2">
        <f>BK843</f>
        <v>0</v>
      </c>
      <c r="T564" s="6" t="e">
        <f>S564/S568</f>
        <v>#DIV/0!</v>
      </c>
    </row>
    <row r="565" spans="1:20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 t="s">
        <v>7</v>
      </c>
      <c r="P565" s="2"/>
      <c r="Q565" s="2"/>
      <c r="R565" s="2"/>
      <c r="S565" s="2">
        <f>BK844</f>
        <v>0</v>
      </c>
      <c r="T565" s="6" t="e">
        <f>S565/S568</f>
        <v>#DIV/0!</v>
      </c>
    </row>
    <row r="566" spans="1:20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 t="s">
        <v>8</v>
      </c>
      <c r="P566" s="2"/>
      <c r="Q566" s="2"/>
      <c r="R566" s="2"/>
      <c r="S566" s="2">
        <f>BK845</f>
        <v>0</v>
      </c>
      <c r="T566" s="6" t="e">
        <f>S566/S568</f>
        <v>#DIV/0!</v>
      </c>
    </row>
    <row r="567" spans="1:20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T567" s="6"/>
    </row>
    <row r="568" spans="1:20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 t="s">
        <v>0</v>
      </c>
      <c r="P568" s="2"/>
      <c r="Q568" s="2"/>
      <c r="R568" s="2"/>
      <c r="S568" s="2">
        <f>BK847</f>
        <v>0</v>
      </c>
      <c r="T568" s="6">
        <v>1</v>
      </c>
    </row>
    <row r="569" spans="15:20" ht="12.75">
      <c r="O569" s="2" t="s">
        <v>1</v>
      </c>
      <c r="P569" s="2"/>
      <c r="Q569" s="2"/>
      <c r="R569" s="2"/>
      <c r="S569" s="2" t="e">
        <f>BK837</f>
        <v>#DIV/0!</v>
      </c>
      <c r="T569" s="6"/>
    </row>
    <row r="570" spans="1:20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 t="s">
        <v>2</v>
      </c>
      <c r="P570" s="2"/>
      <c r="Q570" s="2"/>
      <c r="R570" s="2"/>
      <c r="S570" s="2" t="e">
        <f>BK839</f>
        <v>#DIV/0!</v>
      </c>
      <c r="T570" s="6"/>
    </row>
    <row r="571" spans="1:20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 t="s">
        <v>3</v>
      </c>
      <c r="P571" s="2"/>
      <c r="Q571" s="2"/>
      <c r="R571" s="2"/>
      <c r="S571" s="2" t="e">
        <f>BK838</f>
        <v>#N/A</v>
      </c>
      <c r="T571" s="6"/>
    </row>
    <row r="572" spans="1:1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20" ht="15.75">
      <c r="A576" s="1"/>
      <c r="B576" s="1"/>
      <c r="O576" s="2" t="s">
        <v>4</v>
      </c>
      <c r="P576" s="2"/>
      <c r="Q576" s="2"/>
      <c r="R576" s="2"/>
      <c r="S576" s="2">
        <f>BL841</f>
        <v>0</v>
      </c>
      <c r="T576" s="6" t="e">
        <f>S576/S582</f>
        <v>#DIV/0!</v>
      </c>
    </row>
    <row r="577" spans="1:20" ht="15.75">
      <c r="A577" s="1"/>
      <c r="B577" s="1"/>
      <c r="O577" s="2" t="s">
        <v>5</v>
      </c>
      <c r="P577" s="2"/>
      <c r="Q577" s="2"/>
      <c r="R577" s="2"/>
      <c r="S577" s="2">
        <f>BL842</f>
        <v>0</v>
      </c>
      <c r="T577" s="6" t="e">
        <f>S577/S582</f>
        <v>#DIV/0!</v>
      </c>
    </row>
    <row r="578" spans="1:20" ht="15.75">
      <c r="A578" s="1"/>
      <c r="B578" s="1"/>
      <c r="O578" s="2" t="s">
        <v>6</v>
      </c>
      <c r="P578" s="2"/>
      <c r="Q578" s="2"/>
      <c r="R578" s="2"/>
      <c r="S578" s="2">
        <f>BL843</f>
        <v>0</v>
      </c>
      <c r="T578" s="6" t="e">
        <f>S578/S582</f>
        <v>#DIV/0!</v>
      </c>
    </row>
    <row r="579" spans="1:20" ht="15.75">
      <c r="A579" s="1"/>
      <c r="B579" s="1"/>
      <c r="O579" s="2" t="s">
        <v>7</v>
      </c>
      <c r="P579" s="2"/>
      <c r="Q579" s="2"/>
      <c r="R579" s="2"/>
      <c r="S579" s="2">
        <f>BL844</f>
        <v>0</v>
      </c>
      <c r="T579" s="6" t="e">
        <f>S579/S582</f>
        <v>#DIV/0!</v>
      </c>
    </row>
    <row r="580" spans="1:20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 t="s">
        <v>8</v>
      </c>
      <c r="P580" s="2"/>
      <c r="Q580" s="2"/>
      <c r="R580" s="2"/>
      <c r="S580" s="2">
        <f>BL845</f>
        <v>0</v>
      </c>
      <c r="T580" s="6" t="e">
        <f>S580/S582</f>
        <v>#DIV/0!</v>
      </c>
    </row>
    <row r="581" spans="1:20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T581" s="6"/>
    </row>
    <row r="582" spans="1:20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 t="s">
        <v>0</v>
      </c>
      <c r="P582" s="2"/>
      <c r="Q582" s="2"/>
      <c r="R582" s="2"/>
      <c r="S582" s="2">
        <f>BL847</f>
        <v>0</v>
      </c>
      <c r="T582" s="6">
        <v>1</v>
      </c>
    </row>
    <row r="583" spans="15:20" ht="12.75">
      <c r="O583" s="2" t="s">
        <v>1</v>
      </c>
      <c r="P583" s="2"/>
      <c r="Q583" s="2"/>
      <c r="R583" s="2"/>
      <c r="S583" s="2" t="e">
        <f>BL837</f>
        <v>#DIV/0!</v>
      </c>
      <c r="T583" s="6"/>
    </row>
    <row r="584" spans="15:20" ht="12.75">
      <c r="O584" s="2" t="s">
        <v>2</v>
      </c>
      <c r="P584" s="2"/>
      <c r="Q584" s="2"/>
      <c r="R584" s="2"/>
      <c r="S584" s="2" t="e">
        <f>BL839</f>
        <v>#DIV/0!</v>
      </c>
      <c r="T584" s="6"/>
    </row>
    <row r="585" spans="1:20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 t="s">
        <v>3</v>
      </c>
      <c r="P585" s="2"/>
      <c r="Q585" s="2"/>
      <c r="R585" s="2"/>
      <c r="S585" s="2" t="e">
        <f>BL838</f>
        <v>#N/A</v>
      </c>
      <c r="T585" s="6"/>
    </row>
    <row r="586" spans="1:1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3:14" ht="15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3:14" ht="15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20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 t="s">
        <v>4</v>
      </c>
      <c r="P590" s="2"/>
      <c r="Q590" s="2"/>
      <c r="R590" s="2"/>
      <c r="S590" s="2">
        <f>BM841</f>
        <v>0</v>
      </c>
      <c r="T590" s="6" t="e">
        <f>S590/S596</f>
        <v>#DIV/0!</v>
      </c>
    </row>
    <row r="591" spans="1:20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 t="s">
        <v>5</v>
      </c>
      <c r="P591" s="2"/>
      <c r="Q591" s="2"/>
      <c r="R591" s="2"/>
      <c r="S591" s="2">
        <f>BM842</f>
        <v>0</v>
      </c>
      <c r="T591" s="6" t="e">
        <f>S591/S596</f>
        <v>#DIV/0!</v>
      </c>
    </row>
    <row r="592" spans="1:20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 t="s">
        <v>6</v>
      </c>
      <c r="P592" s="2"/>
      <c r="Q592" s="2"/>
      <c r="R592" s="2"/>
      <c r="S592" s="2">
        <f>BM843</f>
        <v>0</v>
      </c>
      <c r="T592" s="6" t="e">
        <f>S592/S596</f>
        <v>#DIV/0!</v>
      </c>
    </row>
    <row r="593" spans="1:20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 t="s">
        <v>7</v>
      </c>
      <c r="P593" s="2"/>
      <c r="Q593" s="2"/>
      <c r="R593" s="2"/>
      <c r="S593" s="2">
        <f>BM844</f>
        <v>0</v>
      </c>
      <c r="T593" s="6" t="e">
        <f>S593/S596</f>
        <v>#DIV/0!</v>
      </c>
    </row>
    <row r="594" spans="1:20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 t="s">
        <v>8</v>
      </c>
      <c r="P594" s="2"/>
      <c r="Q594" s="2"/>
      <c r="R594" s="2"/>
      <c r="S594" s="2">
        <f>BM845</f>
        <v>0</v>
      </c>
      <c r="T594" s="6" t="e">
        <f>S594/S596</f>
        <v>#DIV/0!</v>
      </c>
    </row>
    <row r="595" spans="1:20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T595" s="6"/>
    </row>
    <row r="596" spans="1:20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 t="s">
        <v>0</v>
      </c>
      <c r="P596" s="2"/>
      <c r="Q596" s="2"/>
      <c r="R596" s="2"/>
      <c r="S596" s="2">
        <f>BM847</f>
        <v>0</v>
      </c>
      <c r="T596" s="6">
        <v>1</v>
      </c>
    </row>
    <row r="597" spans="1:20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 t="s">
        <v>1</v>
      </c>
      <c r="P597" s="2"/>
      <c r="Q597" s="2"/>
      <c r="R597" s="2"/>
      <c r="S597" s="2" t="e">
        <f>BM837</f>
        <v>#DIV/0!</v>
      </c>
      <c r="T597" s="6"/>
    </row>
    <row r="598" spans="1:20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 t="s">
        <v>2</v>
      </c>
      <c r="P598" s="2"/>
      <c r="Q598" s="2"/>
      <c r="R598" s="2"/>
      <c r="S598" s="2" t="e">
        <f>BM839</f>
        <v>#DIV/0!</v>
      </c>
      <c r="T598" s="6"/>
    </row>
    <row r="599" spans="1:20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 t="s">
        <v>3</v>
      </c>
      <c r="P599" s="2"/>
      <c r="Q599" s="2"/>
      <c r="R599" s="2"/>
      <c r="S599" s="2" t="e">
        <f>BM838</f>
        <v>#N/A</v>
      </c>
      <c r="T599" s="6"/>
    </row>
    <row r="600" spans="1:1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20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 t="s">
        <v>4</v>
      </c>
      <c r="P603" s="2"/>
      <c r="Q603" s="2"/>
      <c r="R603" s="2"/>
      <c r="S603" s="2">
        <f>BN841</f>
        <v>0</v>
      </c>
      <c r="T603" s="6" t="e">
        <f>S603/S609</f>
        <v>#DIV/0!</v>
      </c>
    </row>
    <row r="604" spans="1:20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 t="s">
        <v>5</v>
      </c>
      <c r="P604" s="2"/>
      <c r="Q604" s="2"/>
      <c r="R604" s="2"/>
      <c r="S604" s="2">
        <f>BN842</f>
        <v>0</v>
      </c>
      <c r="T604" s="6" t="e">
        <f>S604/S609</f>
        <v>#DIV/0!</v>
      </c>
    </row>
    <row r="605" spans="1:20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 t="s">
        <v>6</v>
      </c>
      <c r="P605" s="2"/>
      <c r="Q605" s="2"/>
      <c r="R605" s="2"/>
      <c r="S605" s="2">
        <f>BN843</f>
        <v>0</v>
      </c>
      <c r="T605" s="6" t="e">
        <f>S605/S609</f>
        <v>#DIV/0!</v>
      </c>
    </row>
    <row r="606" spans="1:20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 t="s">
        <v>7</v>
      </c>
      <c r="P606" s="2"/>
      <c r="Q606" s="2"/>
      <c r="R606" s="2"/>
      <c r="S606" s="2">
        <f>BN844</f>
        <v>0</v>
      </c>
      <c r="T606" s="6" t="e">
        <f>S606/S609</f>
        <v>#DIV/0!</v>
      </c>
    </row>
    <row r="607" spans="1:20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 t="s">
        <v>8</v>
      </c>
      <c r="P607" s="2"/>
      <c r="Q607" s="2"/>
      <c r="R607" s="2"/>
      <c r="S607" s="2">
        <f>BN845</f>
        <v>0</v>
      </c>
      <c r="T607" s="6" t="e">
        <f>S607/S609</f>
        <v>#DIV/0!</v>
      </c>
    </row>
    <row r="608" spans="1:20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T608" s="6"/>
    </row>
    <row r="609" spans="1:20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 t="s">
        <v>0</v>
      </c>
      <c r="P609" s="2"/>
      <c r="Q609" s="2"/>
      <c r="R609" s="2"/>
      <c r="S609" s="2">
        <f>BN847</f>
        <v>0</v>
      </c>
      <c r="T609" s="6">
        <v>1</v>
      </c>
    </row>
    <row r="610" spans="1:20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 t="s">
        <v>1</v>
      </c>
      <c r="P610" s="2"/>
      <c r="Q610" s="2"/>
      <c r="R610" s="2"/>
      <c r="S610" s="2" t="e">
        <f>BN837</f>
        <v>#DIV/0!</v>
      </c>
      <c r="T610" s="6"/>
    </row>
    <row r="611" spans="15:20" ht="12.75">
      <c r="O611" s="2" t="s">
        <v>2</v>
      </c>
      <c r="P611" s="2"/>
      <c r="Q611" s="2"/>
      <c r="R611" s="2"/>
      <c r="S611" s="2" t="e">
        <f>BN839</f>
        <v>#DIV/0!</v>
      </c>
      <c r="T611" s="6"/>
    </row>
    <row r="612" spans="1:20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 t="s">
        <v>3</v>
      </c>
      <c r="P612" s="2"/>
      <c r="Q612" s="2"/>
      <c r="R612" s="2"/>
      <c r="S612" s="2" t="e">
        <f>BN838</f>
        <v>#N/A</v>
      </c>
      <c r="T612" s="6"/>
    </row>
    <row r="613" spans="1:1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20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 t="s">
        <v>4</v>
      </c>
      <c r="P617" s="2"/>
      <c r="Q617" s="2"/>
      <c r="R617" s="2"/>
      <c r="S617" s="2">
        <f>BO841</f>
        <v>0</v>
      </c>
      <c r="T617" s="6" t="e">
        <f>S617/S623</f>
        <v>#DIV/0!</v>
      </c>
    </row>
    <row r="618" spans="1:20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 t="s">
        <v>5</v>
      </c>
      <c r="P618" s="2"/>
      <c r="Q618" s="2"/>
      <c r="R618" s="2"/>
      <c r="S618" s="2">
        <f>BO842</f>
        <v>0</v>
      </c>
      <c r="T618" s="6" t="e">
        <f>S618/S623</f>
        <v>#DIV/0!</v>
      </c>
    </row>
    <row r="619" spans="1:20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 t="s">
        <v>6</v>
      </c>
      <c r="P619" s="2"/>
      <c r="Q619" s="2"/>
      <c r="R619" s="2"/>
      <c r="S619" s="2">
        <f>BO843</f>
        <v>0</v>
      </c>
      <c r="T619" s="6" t="e">
        <f>S619/S623</f>
        <v>#DIV/0!</v>
      </c>
    </row>
    <row r="620" spans="1:20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 t="s">
        <v>7</v>
      </c>
      <c r="P620" s="2"/>
      <c r="Q620" s="2"/>
      <c r="R620" s="2"/>
      <c r="S620" s="2">
        <f>BO844</f>
        <v>0</v>
      </c>
      <c r="T620" s="6" t="e">
        <f>S620/S623</f>
        <v>#DIV/0!</v>
      </c>
    </row>
    <row r="621" spans="1:20" ht="15.75">
      <c r="A621" s="1"/>
      <c r="B621" s="1"/>
      <c r="O621" s="2" t="s">
        <v>8</v>
      </c>
      <c r="P621" s="2"/>
      <c r="Q621" s="2"/>
      <c r="R621" s="2"/>
      <c r="S621" s="2">
        <f>BO845</f>
        <v>0</v>
      </c>
      <c r="T621" s="6" t="e">
        <f>S621/S623</f>
        <v>#DIV/0!</v>
      </c>
    </row>
    <row r="622" spans="1:20" ht="15.75">
      <c r="A622" s="1"/>
      <c r="B622" s="1"/>
      <c r="T622" s="6"/>
    </row>
    <row r="623" spans="1:20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 t="s">
        <v>0</v>
      </c>
      <c r="P623" s="2"/>
      <c r="Q623" s="2"/>
      <c r="R623" s="2"/>
      <c r="S623" s="2">
        <f>BO847</f>
        <v>0</v>
      </c>
      <c r="T623" s="6">
        <v>1</v>
      </c>
    </row>
    <row r="624" spans="1:20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 t="s">
        <v>1</v>
      </c>
      <c r="P624" s="2"/>
      <c r="Q624" s="2"/>
      <c r="R624" s="2"/>
      <c r="S624" s="2" t="e">
        <f>BO837</f>
        <v>#DIV/0!</v>
      </c>
      <c r="T624" s="6"/>
    </row>
    <row r="625" spans="15:20" ht="12.75">
      <c r="O625" s="2" t="s">
        <v>2</v>
      </c>
      <c r="P625" s="2"/>
      <c r="Q625" s="2"/>
      <c r="R625" s="2"/>
      <c r="S625" s="2" t="e">
        <f>BO839</f>
        <v>#DIV/0!</v>
      </c>
      <c r="T625" s="6"/>
    </row>
    <row r="626" spans="1:20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 t="s">
        <v>3</v>
      </c>
      <c r="P626" s="2"/>
      <c r="Q626" s="2"/>
      <c r="R626" s="2"/>
      <c r="S626" s="2" t="e">
        <f>BO838</f>
        <v>#N/A</v>
      </c>
      <c r="T626" s="6"/>
    </row>
    <row r="627" spans="1:20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2"/>
      <c r="Q627" s="2"/>
      <c r="R627" s="2"/>
      <c r="S627" s="2"/>
      <c r="T627" s="6"/>
    </row>
    <row r="628" spans="1:1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3:20" ht="15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 t="s">
        <v>4</v>
      </c>
      <c r="P631" s="2"/>
      <c r="Q631" s="2"/>
      <c r="R631" s="2"/>
      <c r="S631" s="2">
        <f>BP841</f>
        <v>0</v>
      </c>
      <c r="T631" s="6" t="e">
        <f>S631/S637</f>
        <v>#DIV/0!</v>
      </c>
    </row>
    <row r="632" spans="1:20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 t="s">
        <v>5</v>
      </c>
      <c r="P632" s="2"/>
      <c r="Q632" s="2"/>
      <c r="R632" s="2"/>
      <c r="S632" s="2">
        <f>BP842</f>
        <v>0</v>
      </c>
      <c r="T632" s="6" t="e">
        <f>S632/S637</f>
        <v>#DIV/0!</v>
      </c>
    </row>
    <row r="633" spans="1:20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 t="s">
        <v>6</v>
      </c>
      <c r="P633" s="2"/>
      <c r="Q633" s="2"/>
      <c r="R633" s="2"/>
      <c r="S633" s="2">
        <f>BP843</f>
        <v>0</v>
      </c>
      <c r="T633" s="6" t="e">
        <f>S633/S637</f>
        <v>#DIV/0!</v>
      </c>
    </row>
    <row r="634" spans="1:20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 t="s">
        <v>7</v>
      </c>
      <c r="P634" s="2"/>
      <c r="Q634" s="2"/>
      <c r="R634" s="2"/>
      <c r="S634" s="2">
        <f>BP844</f>
        <v>0</v>
      </c>
      <c r="T634" s="6" t="e">
        <f>S634/S637</f>
        <v>#DIV/0!</v>
      </c>
    </row>
    <row r="635" spans="1:20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 t="s">
        <v>8</v>
      </c>
      <c r="P635" s="2"/>
      <c r="Q635" s="2"/>
      <c r="R635" s="2"/>
      <c r="S635" s="2">
        <f>BP845</f>
        <v>0</v>
      </c>
      <c r="T635" s="6" t="e">
        <f>S635/S637</f>
        <v>#DIV/0!</v>
      </c>
    </row>
    <row r="636" spans="1:20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T636" s="6"/>
    </row>
    <row r="637" spans="1:20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 t="s">
        <v>0</v>
      </c>
      <c r="P637" s="2"/>
      <c r="Q637" s="2"/>
      <c r="R637" s="2"/>
      <c r="S637" s="2">
        <f>BP847</f>
        <v>0</v>
      </c>
      <c r="T637" s="6">
        <v>1</v>
      </c>
    </row>
    <row r="638" spans="1:20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 t="s">
        <v>1</v>
      </c>
      <c r="P638" s="2"/>
      <c r="Q638" s="2"/>
      <c r="R638" s="2"/>
      <c r="S638" s="2" t="e">
        <f>BP837</f>
        <v>#DIV/0!</v>
      </c>
      <c r="T638" s="6"/>
    </row>
    <row r="639" spans="1:20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 t="s">
        <v>2</v>
      </c>
      <c r="P639" s="2"/>
      <c r="Q639" s="2"/>
      <c r="R639" s="2"/>
      <c r="S639" s="2" t="e">
        <f>BP839</f>
        <v>#DIV/0!</v>
      </c>
      <c r="T639" s="6"/>
    </row>
    <row r="640" spans="1:20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 t="s">
        <v>3</v>
      </c>
      <c r="P640" s="2"/>
      <c r="Q640" s="2"/>
      <c r="R640" s="2"/>
      <c r="S640" s="2" t="e">
        <f>BP838</f>
        <v>#N/A</v>
      </c>
      <c r="T640" s="6"/>
    </row>
    <row r="641" spans="1:1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20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 t="s">
        <v>4</v>
      </c>
      <c r="P645" s="2"/>
      <c r="Q645" s="2"/>
      <c r="R645" s="2"/>
      <c r="S645" s="2">
        <f>BQ841</f>
        <v>0</v>
      </c>
      <c r="T645" s="6" t="e">
        <f>S645/S651</f>
        <v>#DIV/0!</v>
      </c>
    </row>
    <row r="646" spans="1:20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 t="s">
        <v>5</v>
      </c>
      <c r="P646" s="2"/>
      <c r="Q646" s="2"/>
      <c r="R646" s="2"/>
      <c r="S646" s="2">
        <f>BQ842</f>
        <v>0</v>
      </c>
      <c r="T646" s="6" t="e">
        <f>S646/S651</f>
        <v>#DIV/0!</v>
      </c>
    </row>
    <row r="647" spans="1:20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 t="s">
        <v>6</v>
      </c>
      <c r="P647" s="2"/>
      <c r="Q647" s="2"/>
      <c r="R647" s="2"/>
      <c r="S647" s="2">
        <f>BQ843</f>
        <v>0</v>
      </c>
      <c r="T647" s="6" t="e">
        <f>S647/S651</f>
        <v>#DIV/0!</v>
      </c>
    </row>
    <row r="648" spans="1:20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 t="s">
        <v>7</v>
      </c>
      <c r="P648" s="2"/>
      <c r="Q648" s="2"/>
      <c r="R648" s="2"/>
      <c r="S648" s="2">
        <f>BQ844</f>
        <v>0</v>
      </c>
      <c r="T648" s="6" t="e">
        <f>S648/S651</f>
        <v>#DIV/0!</v>
      </c>
    </row>
    <row r="649" spans="1:20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 t="s">
        <v>8</v>
      </c>
      <c r="P649" s="2"/>
      <c r="Q649" s="2"/>
      <c r="R649" s="2"/>
      <c r="S649" s="2">
        <f>BQ845</f>
        <v>0</v>
      </c>
      <c r="T649" s="6" t="e">
        <f>S649/S651</f>
        <v>#DIV/0!</v>
      </c>
    </row>
    <row r="650" spans="1:20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T650" s="6"/>
    </row>
    <row r="651" spans="1:20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 t="s">
        <v>0</v>
      </c>
      <c r="P651" s="2"/>
      <c r="Q651" s="2"/>
      <c r="R651" s="2"/>
      <c r="S651" s="2">
        <f>BQ847</f>
        <v>0</v>
      </c>
      <c r="T651" s="6">
        <v>1</v>
      </c>
    </row>
    <row r="652" spans="1:20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 t="s">
        <v>1</v>
      </c>
      <c r="P652" s="2"/>
      <c r="Q652" s="2"/>
      <c r="R652" s="2"/>
      <c r="S652" s="2" t="e">
        <f>BQ837</f>
        <v>#DIV/0!</v>
      </c>
      <c r="T652" s="6"/>
    </row>
    <row r="653" spans="1:20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 t="s">
        <v>2</v>
      </c>
      <c r="P653" s="2"/>
      <c r="Q653" s="2"/>
      <c r="R653" s="2"/>
      <c r="S653" s="2" t="e">
        <f>BQ839</f>
        <v>#DIV/0!</v>
      </c>
      <c r="T653" s="6"/>
    </row>
    <row r="654" spans="1:20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 t="s">
        <v>3</v>
      </c>
      <c r="P654" s="2"/>
      <c r="Q654" s="2"/>
      <c r="R654" s="2"/>
      <c r="S654" s="2" t="e">
        <f>BQ838</f>
        <v>#N/A</v>
      </c>
      <c r="T654" s="6"/>
    </row>
    <row r="655" spans="1:1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20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 t="s">
        <v>4</v>
      </c>
      <c r="P659" s="2"/>
      <c r="Q659" s="2"/>
      <c r="R659" s="2"/>
      <c r="S659" s="2">
        <f>BR841</f>
        <v>0</v>
      </c>
      <c r="T659" s="6" t="e">
        <f>S659/S665</f>
        <v>#DIV/0!</v>
      </c>
    </row>
    <row r="660" spans="1:20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 t="s">
        <v>5</v>
      </c>
      <c r="P660" s="2"/>
      <c r="Q660" s="2"/>
      <c r="R660" s="2"/>
      <c r="S660" s="2">
        <f>BR842</f>
        <v>0</v>
      </c>
      <c r="T660" s="6" t="e">
        <f>S660/S665</f>
        <v>#DIV/0!</v>
      </c>
    </row>
    <row r="661" spans="1:20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 t="s">
        <v>6</v>
      </c>
      <c r="P661" s="2"/>
      <c r="Q661" s="2"/>
      <c r="R661" s="2"/>
      <c r="S661" s="2">
        <f>BR843</f>
        <v>0</v>
      </c>
      <c r="T661" s="6" t="e">
        <f>S661/S665</f>
        <v>#DIV/0!</v>
      </c>
    </row>
    <row r="662" spans="1:20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 t="s">
        <v>7</v>
      </c>
      <c r="P662" s="2"/>
      <c r="Q662" s="2"/>
      <c r="R662" s="2"/>
      <c r="S662" s="2">
        <f>BR844</f>
        <v>0</v>
      </c>
      <c r="T662" s="6" t="e">
        <f>S662/S665</f>
        <v>#DIV/0!</v>
      </c>
    </row>
    <row r="663" spans="1:20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 t="s">
        <v>8</v>
      </c>
      <c r="P663" s="2"/>
      <c r="Q663" s="2"/>
      <c r="R663" s="2"/>
      <c r="S663" s="2">
        <f>BR845</f>
        <v>0</v>
      </c>
      <c r="T663" s="6" t="e">
        <f>S663/S665</f>
        <v>#DIV/0!</v>
      </c>
    </row>
    <row r="664" spans="1:20" ht="15.75">
      <c r="A664" s="1"/>
      <c r="B664" s="1"/>
      <c r="T664" s="6"/>
    </row>
    <row r="665" spans="1:20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 t="s">
        <v>0</v>
      </c>
      <c r="P665" s="2"/>
      <c r="Q665" s="2"/>
      <c r="R665" s="2"/>
      <c r="S665" s="2">
        <f>BR847</f>
        <v>0</v>
      </c>
      <c r="T665" s="6">
        <v>1</v>
      </c>
    </row>
    <row r="666" spans="15:20" ht="12.75">
      <c r="O666" s="2" t="s">
        <v>1</v>
      </c>
      <c r="P666" s="2"/>
      <c r="Q666" s="2"/>
      <c r="R666" s="2"/>
      <c r="S666" s="2" t="e">
        <f>BR837</f>
        <v>#DIV/0!</v>
      </c>
      <c r="T666" s="6"/>
    </row>
    <row r="667" spans="1:20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 t="s">
        <v>2</v>
      </c>
      <c r="P667" s="2"/>
      <c r="Q667" s="2"/>
      <c r="R667" s="2"/>
      <c r="S667" s="2" t="e">
        <f>BR839</f>
        <v>#DIV/0!</v>
      </c>
      <c r="T667" s="6"/>
    </row>
    <row r="668" spans="1:20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 t="s">
        <v>3</v>
      </c>
      <c r="P668" s="2"/>
      <c r="Q668" s="2"/>
      <c r="R668" s="2"/>
      <c r="S668" s="2" t="e">
        <f>BR838</f>
        <v>#N/A</v>
      </c>
      <c r="T668" s="6"/>
    </row>
    <row r="669" spans="1:1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3:20" ht="15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 t="s">
        <v>4</v>
      </c>
      <c r="P672" s="2"/>
      <c r="Q672" s="2"/>
      <c r="R672" s="2"/>
      <c r="S672" s="2">
        <f>BS841</f>
        <v>0</v>
      </c>
      <c r="T672" s="6" t="e">
        <f>S672/S678</f>
        <v>#DIV/0!</v>
      </c>
    </row>
    <row r="673" spans="3:20" ht="15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 t="s">
        <v>5</v>
      </c>
      <c r="P673" s="2"/>
      <c r="Q673" s="2"/>
      <c r="R673" s="2"/>
      <c r="S673" s="2">
        <f>BS842</f>
        <v>0</v>
      </c>
      <c r="T673" s="6" t="e">
        <f>S673/S678</f>
        <v>#DIV/0!</v>
      </c>
    </row>
    <row r="674" spans="3:20" ht="15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 t="s">
        <v>6</v>
      </c>
      <c r="P674" s="2"/>
      <c r="Q674" s="2"/>
      <c r="R674" s="2"/>
      <c r="S674" s="2">
        <f>BS843</f>
        <v>0</v>
      </c>
      <c r="T674" s="6" t="e">
        <f>S674/S678</f>
        <v>#DIV/0!</v>
      </c>
    </row>
    <row r="675" spans="3:20" ht="15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 t="s">
        <v>7</v>
      </c>
      <c r="P675" s="2"/>
      <c r="Q675" s="2"/>
      <c r="R675" s="2"/>
      <c r="S675" s="2">
        <f>BS844</f>
        <v>0</v>
      </c>
      <c r="T675" s="6" t="e">
        <f>S675/S678</f>
        <v>#DIV/0!</v>
      </c>
    </row>
    <row r="676" spans="3:20" ht="15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 t="s">
        <v>8</v>
      </c>
      <c r="P676" s="2"/>
      <c r="Q676" s="2"/>
      <c r="R676" s="2"/>
      <c r="S676" s="2">
        <f>BS845</f>
        <v>0</v>
      </c>
      <c r="T676" s="6" t="e">
        <f>S676/S678</f>
        <v>#DIV/0!</v>
      </c>
    </row>
    <row r="677" spans="3:20" ht="15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T677" s="6"/>
    </row>
    <row r="678" spans="3:20" ht="15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 t="s">
        <v>0</v>
      </c>
      <c r="P678" s="2"/>
      <c r="Q678" s="2"/>
      <c r="R678" s="2"/>
      <c r="S678" s="2">
        <f>BS847</f>
        <v>0</v>
      </c>
      <c r="T678" s="6">
        <v>1</v>
      </c>
    </row>
    <row r="679" spans="3:20" ht="15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 t="s">
        <v>1</v>
      </c>
      <c r="P679" s="2"/>
      <c r="Q679" s="2"/>
      <c r="R679" s="2"/>
      <c r="S679" s="2" t="e">
        <f>BS837</f>
        <v>#DIV/0!</v>
      </c>
      <c r="T679" s="6"/>
    </row>
    <row r="680" spans="3:20" ht="15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 t="s">
        <v>2</v>
      </c>
      <c r="P680" s="2"/>
      <c r="Q680" s="2"/>
      <c r="R680" s="2"/>
      <c r="S680" s="2" t="e">
        <f>BS839</f>
        <v>#DIV/0!</v>
      </c>
      <c r="T680" s="6"/>
    </row>
    <row r="681" spans="1:20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 t="s">
        <v>3</v>
      </c>
      <c r="P681" s="2"/>
      <c r="Q681" s="2"/>
      <c r="R681" s="2"/>
      <c r="S681" s="2" t="e">
        <f>BS838</f>
        <v>#N/A</v>
      </c>
      <c r="T681" s="6"/>
    </row>
    <row r="682" spans="1:14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20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 t="s">
        <v>4</v>
      </c>
      <c r="P687" s="2"/>
      <c r="Q687" s="2"/>
      <c r="R687" s="2"/>
      <c r="S687" s="2">
        <f>BT841</f>
        <v>0</v>
      </c>
      <c r="T687" s="6" t="e">
        <f>S687/S693</f>
        <v>#DIV/0!</v>
      </c>
    </row>
    <row r="688" spans="1:20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 t="s">
        <v>5</v>
      </c>
      <c r="P688" s="2"/>
      <c r="Q688" s="2"/>
      <c r="R688" s="2"/>
      <c r="S688" s="2">
        <f>BT842</f>
        <v>0</v>
      </c>
      <c r="T688" s="6" t="e">
        <f>S688/S693</f>
        <v>#DIV/0!</v>
      </c>
    </row>
    <row r="689" spans="1:20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 t="s">
        <v>6</v>
      </c>
      <c r="P689" s="2"/>
      <c r="Q689" s="2"/>
      <c r="R689" s="2"/>
      <c r="S689" s="2">
        <f>BT843</f>
        <v>0</v>
      </c>
      <c r="T689" s="6" t="e">
        <f>S689/S693</f>
        <v>#DIV/0!</v>
      </c>
    </row>
    <row r="690" spans="1:20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 t="s">
        <v>7</v>
      </c>
      <c r="P690" s="2"/>
      <c r="Q690" s="2"/>
      <c r="R690" s="2"/>
      <c r="S690" s="2">
        <f>BT844</f>
        <v>0</v>
      </c>
      <c r="T690" s="6" t="e">
        <f>S690/S693</f>
        <v>#DIV/0!</v>
      </c>
    </row>
    <row r="691" spans="1:20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 t="s">
        <v>8</v>
      </c>
      <c r="P691" s="2"/>
      <c r="Q691" s="2"/>
      <c r="R691" s="2"/>
      <c r="S691" s="2">
        <f>BT845</f>
        <v>0</v>
      </c>
      <c r="T691" s="6" t="e">
        <f>S691/S693</f>
        <v>#DIV/0!</v>
      </c>
    </row>
    <row r="692" spans="1:20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T692" s="6"/>
    </row>
    <row r="693" spans="15:20" ht="12.75">
      <c r="O693" s="2" t="s">
        <v>0</v>
      </c>
      <c r="P693" s="2"/>
      <c r="Q693" s="2"/>
      <c r="R693" s="2"/>
      <c r="S693" s="2">
        <f>BT847</f>
        <v>0</v>
      </c>
      <c r="T693" s="6">
        <v>1</v>
      </c>
    </row>
    <row r="694" spans="15:20" ht="12.75">
      <c r="O694" s="2" t="s">
        <v>1</v>
      </c>
      <c r="P694" s="2"/>
      <c r="Q694" s="2"/>
      <c r="R694" s="2"/>
      <c r="S694" s="2" t="e">
        <f>BT837</f>
        <v>#DIV/0!</v>
      </c>
      <c r="T694" s="6"/>
    </row>
    <row r="695" spans="15:20" ht="12.75">
      <c r="O695" s="2" t="s">
        <v>2</v>
      </c>
      <c r="P695" s="2"/>
      <c r="Q695" s="2"/>
      <c r="R695" s="2"/>
      <c r="S695" s="2" t="e">
        <f>BT839</f>
        <v>#DIV/0!</v>
      </c>
      <c r="T695" s="6"/>
    </row>
    <row r="696" spans="15:20" ht="12.75">
      <c r="O696" s="2" t="s">
        <v>3</v>
      </c>
      <c r="P696" s="2"/>
      <c r="Q696" s="2"/>
      <c r="R696" s="2"/>
      <c r="S696" s="2" t="e">
        <f>BT838</f>
        <v>#N/A</v>
      </c>
      <c r="T696" s="6"/>
    </row>
    <row r="837" spans="21:72" ht="12">
      <c r="U837" t="s">
        <v>9</v>
      </c>
      <c r="V837" t="e">
        <f aca="true" t="shared" si="2" ref="V837:BT837">AVERAGE(V2:V836)</f>
        <v>#DIV/0!</v>
      </c>
      <c r="W837" t="e">
        <f t="shared" si="2"/>
        <v>#DIV/0!</v>
      </c>
      <c r="X837" t="e">
        <f t="shared" si="2"/>
        <v>#DIV/0!</v>
      </c>
      <c r="Y837" t="e">
        <f t="shared" si="2"/>
        <v>#DIV/0!</v>
      </c>
      <c r="Z837" t="e">
        <f t="shared" si="2"/>
        <v>#DIV/0!</v>
      </c>
      <c r="AA837" t="e">
        <f t="shared" si="2"/>
        <v>#DIV/0!</v>
      </c>
      <c r="AB837" t="e">
        <f t="shared" si="2"/>
        <v>#DIV/0!</v>
      </c>
      <c r="AC837" t="e">
        <f t="shared" si="2"/>
        <v>#DIV/0!</v>
      </c>
      <c r="AD837" t="e">
        <f t="shared" si="2"/>
        <v>#DIV/0!</v>
      </c>
      <c r="AE837" t="e">
        <f t="shared" si="2"/>
        <v>#DIV/0!</v>
      </c>
      <c r="AF837" t="e">
        <f t="shared" si="2"/>
        <v>#DIV/0!</v>
      </c>
      <c r="AG837" t="e">
        <f t="shared" si="2"/>
        <v>#DIV/0!</v>
      </c>
      <c r="AH837" t="e">
        <f t="shared" si="2"/>
        <v>#DIV/0!</v>
      </c>
      <c r="AI837" t="e">
        <f t="shared" si="2"/>
        <v>#DIV/0!</v>
      </c>
      <c r="AJ837" t="e">
        <f t="shared" si="2"/>
        <v>#DIV/0!</v>
      </c>
      <c r="AK837" t="e">
        <f t="shared" si="2"/>
        <v>#DIV/0!</v>
      </c>
      <c r="AL837" t="e">
        <f t="shared" si="2"/>
        <v>#DIV/0!</v>
      </c>
      <c r="AM837" t="e">
        <f t="shared" si="2"/>
        <v>#DIV/0!</v>
      </c>
      <c r="AN837" t="e">
        <f t="shared" si="2"/>
        <v>#DIV/0!</v>
      </c>
      <c r="AO837" t="e">
        <f t="shared" si="2"/>
        <v>#DIV/0!</v>
      </c>
      <c r="AP837" t="e">
        <f t="shared" si="2"/>
        <v>#DIV/0!</v>
      </c>
      <c r="AQ837" t="e">
        <f t="shared" si="2"/>
        <v>#DIV/0!</v>
      </c>
      <c r="AR837" t="e">
        <f t="shared" si="2"/>
        <v>#DIV/0!</v>
      </c>
      <c r="AS837" t="e">
        <f t="shared" si="2"/>
        <v>#DIV/0!</v>
      </c>
      <c r="AT837" t="e">
        <f t="shared" si="2"/>
        <v>#DIV/0!</v>
      </c>
      <c r="AU837" t="e">
        <f t="shared" si="2"/>
        <v>#DIV/0!</v>
      </c>
      <c r="AV837" t="e">
        <f t="shared" si="2"/>
        <v>#DIV/0!</v>
      </c>
      <c r="AW837" t="e">
        <f t="shared" si="2"/>
        <v>#DIV/0!</v>
      </c>
      <c r="AX837" t="e">
        <f t="shared" si="2"/>
        <v>#DIV/0!</v>
      </c>
      <c r="AY837" t="e">
        <f t="shared" si="2"/>
        <v>#DIV/0!</v>
      </c>
      <c r="AZ837" t="e">
        <f t="shared" si="2"/>
        <v>#DIV/0!</v>
      </c>
      <c r="BA837" t="e">
        <f t="shared" si="2"/>
        <v>#DIV/0!</v>
      </c>
      <c r="BB837" t="e">
        <f t="shared" si="2"/>
        <v>#DIV/0!</v>
      </c>
      <c r="BC837" t="e">
        <f t="shared" si="2"/>
        <v>#DIV/0!</v>
      </c>
      <c r="BD837" t="e">
        <f t="shared" si="2"/>
        <v>#DIV/0!</v>
      </c>
      <c r="BE837" t="e">
        <f t="shared" si="2"/>
        <v>#DIV/0!</v>
      </c>
      <c r="BF837" t="e">
        <f t="shared" si="2"/>
        <v>#DIV/0!</v>
      </c>
      <c r="BG837" t="e">
        <f t="shared" si="2"/>
        <v>#DIV/0!</v>
      </c>
      <c r="BH837" t="e">
        <f t="shared" si="2"/>
        <v>#DIV/0!</v>
      </c>
      <c r="BI837" t="e">
        <f t="shared" si="2"/>
        <v>#DIV/0!</v>
      </c>
      <c r="BJ837" t="e">
        <f t="shared" si="2"/>
        <v>#DIV/0!</v>
      </c>
      <c r="BK837" t="e">
        <f t="shared" si="2"/>
        <v>#DIV/0!</v>
      </c>
      <c r="BL837" t="e">
        <f t="shared" si="2"/>
        <v>#DIV/0!</v>
      </c>
      <c r="BM837" t="e">
        <f t="shared" si="2"/>
        <v>#DIV/0!</v>
      </c>
      <c r="BN837" t="e">
        <f t="shared" si="2"/>
        <v>#DIV/0!</v>
      </c>
      <c r="BO837" t="e">
        <f t="shared" si="2"/>
        <v>#DIV/0!</v>
      </c>
      <c r="BP837" t="e">
        <f t="shared" si="2"/>
        <v>#DIV/0!</v>
      </c>
      <c r="BQ837" t="e">
        <f t="shared" si="2"/>
        <v>#DIV/0!</v>
      </c>
      <c r="BR837" t="e">
        <f t="shared" si="2"/>
        <v>#DIV/0!</v>
      </c>
      <c r="BS837" t="e">
        <f t="shared" si="2"/>
        <v>#DIV/0!</v>
      </c>
      <c r="BT837" t="e">
        <f t="shared" si="2"/>
        <v>#DIV/0!</v>
      </c>
    </row>
    <row r="838" spans="21:72" ht="12">
      <c r="U838" t="s">
        <v>3</v>
      </c>
      <c r="V838" t="e">
        <f aca="true" t="shared" si="3" ref="V838:BT838">MODE(V2:V836)</f>
        <v>#N/A</v>
      </c>
      <c r="W838" t="e">
        <f t="shared" si="3"/>
        <v>#N/A</v>
      </c>
      <c r="X838" t="e">
        <f t="shared" si="3"/>
        <v>#N/A</v>
      </c>
      <c r="Y838" t="e">
        <f t="shared" si="3"/>
        <v>#N/A</v>
      </c>
      <c r="Z838" t="e">
        <f t="shared" si="3"/>
        <v>#N/A</v>
      </c>
      <c r="AA838" t="e">
        <f t="shared" si="3"/>
        <v>#N/A</v>
      </c>
      <c r="AB838" t="e">
        <f t="shared" si="3"/>
        <v>#N/A</v>
      </c>
      <c r="AC838" t="e">
        <f t="shared" si="3"/>
        <v>#N/A</v>
      </c>
      <c r="AD838" t="e">
        <f t="shared" si="3"/>
        <v>#N/A</v>
      </c>
      <c r="AE838" t="e">
        <f t="shared" si="3"/>
        <v>#N/A</v>
      </c>
      <c r="AF838" t="e">
        <f t="shared" si="3"/>
        <v>#N/A</v>
      </c>
      <c r="AG838" t="e">
        <f t="shared" si="3"/>
        <v>#N/A</v>
      </c>
      <c r="AH838" t="e">
        <f t="shared" si="3"/>
        <v>#N/A</v>
      </c>
      <c r="AI838" t="e">
        <f t="shared" si="3"/>
        <v>#N/A</v>
      </c>
      <c r="AJ838" t="e">
        <f t="shared" si="3"/>
        <v>#N/A</v>
      </c>
      <c r="AK838" t="e">
        <f t="shared" si="3"/>
        <v>#N/A</v>
      </c>
      <c r="AL838" t="e">
        <f t="shared" si="3"/>
        <v>#N/A</v>
      </c>
      <c r="AM838" t="e">
        <f t="shared" si="3"/>
        <v>#N/A</v>
      </c>
      <c r="AN838" t="e">
        <f t="shared" si="3"/>
        <v>#N/A</v>
      </c>
      <c r="AO838" t="e">
        <f t="shared" si="3"/>
        <v>#N/A</v>
      </c>
      <c r="AP838" t="e">
        <f t="shared" si="3"/>
        <v>#N/A</v>
      </c>
      <c r="AQ838" t="e">
        <f t="shared" si="3"/>
        <v>#N/A</v>
      </c>
      <c r="AR838" t="e">
        <f t="shared" si="3"/>
        <v>#N/A</v>
      </c>
      <c r="AS838" t="e">
        <f t="shared" si="3"/>
        <v>#N/A</v>
      </c>
      <c r="AT838" t="e">
        <f t="shared" si="3"/>
        <v>#N/A</v>
      </c>
      <c r="AU838" t="e">
        <f t="shared" si="3"/>
        <v>#N/A</v>
      </c>
      <c r="AV838" t="e">
        <f t="shared" si="3"/>
        <v>#N/A</v>
      </c>
      <c r="AW838" t="e">
        <f t="shared" si="3"/>
        <v>#N/A</v>
      </c>
      <c r="AX838" t="e">
        <f t="shared" si="3"/>
        <v>#N/A</v>
      </c>
      <c r="AY838" t="e">
        <f t="shared" si="3"/>
        <v>#N/A</v>
      </c>
      <c r="AZ838" t="e">
        <f t="shared" si="3"/>
        <v>#N/A</v>
      </c>
      <c r="BA838" t="e">
        <f t="shared" si="3"/>
        <v>#N/A</v>
      </c>
      <c r="BB838" t="e">
        <f t="shared" si="3"/>
        <v>#N/A</v>
      </c>
      <c r="BC838" t="e">
        <f t="shared" si="3"/>
        <v>#N/A</v>
      </c>
      <c r="BD838" t="e">
        <f t="shared" si="3"/>
        <v>#N/A</v>
      </c>
      <c r="BE838" t="e">
        <f t="shared" si="3"/>
        <v>#N/A</v>
      </c>
      <c r="BF838" t="e">
        <f t="shared" si="3"/>
        <v>#N/A</v>
      </c>
      <c r="BG838" t="e">
        <f t="shared" si="3"/>
        <v>#N/A</v>
      </c>
      <c r="BH838" t="e">
        <f t="shared" si="3"/>
        <v>#N/A</v>
      </c>
      <c r="BI838" t="e">
        <f t="shared" si="3"/>
        <v>#N/A</v>
      </c>
      <c r="BJ838" t="e">
        <f t="shared" si="3"/>
        <v>#N/A</v>
      </c>
      <c r="BK838" t="e">
        <f t="shared" si="3"/>
        <v>#N/A</v>
      </c>
      <c r="BL838" t="e">
        <f t="shared" si="3"/>
        <v>#N/A</v>
      </c>
      <c r="BM838" t="e">
        <f t="shared" si="3"/>
        <v>#N/A</v>
      </c>
      <c r="BN838" t="e">
        <f t="shared" si="3"/>
        <v>#N/A</v>
      </c>
      <c r="BO838" t="e">
        <f t="shared" si="3"/>
        <v>#N/A</v>
      </c>
      <c r="BP838" t="e">
        <f t="shared" si="3"/>
        <v>#N/A</v>
      </c>
      <c r="BQ838" t="e">
        <f t="shared" si="3"/>
        <v>#N/A</v>
      </c>
      <c r="BR838" t="e">
        <f t="shared" si="3"/>
        <v>#N/A</v>
      </c>
      <c r="BS838" t="e">
        <f t="shared" si="3"/>
        <v>#N/A</v>
      </c>
      <c r="BT838" t="e">
        <f t="shared" si="3"/>
        <v>#N/A</v>
      </c>
    </row>
    <row r="839" spans="21:72" ht="12">
      <c r="U839" t="s">
        <v>10</v>
      </c>
      <c r="V839" t="e">
        <f aca="true" t="shared" si="4" ref="V839:BT839">STDEV(V2:V836)</f>
        <v>#DIV/0!</v>
      </c>
      <c r="W839" t="e">
        <f t="shared" si="4"/>
        <v>#DIV/0!</v>
      </c>
      <c r="X839" t="e">
        <f t="shared" si="4"/>
        <v>#DIV/0!</v>
      </c>
      <c r="Y839" t="e">
        <f t="shared" si="4"/>
        <v>#DIV/0!</v>
      </c>
      <c r="Z839" t="e">
        <f t="shared" si="4"/>
        <v>#DIV/0!</v>
      </c>
      <c r="AA839" t="e">
        <f t="shared" si="4"/>
        <v>#DIV/0!</v>
      </c>
      <c r="AB839" t="e">
        <f t="shared" si="4"/>
        <v>#DIV/0!</v>
      </c>
      <c r="AC839" t="e">
        <f t="shared" si="4"/>
        <v>#DIV/0!</v>
      </c>
      <c r="AD839" t="e">
        <f t="shared" si="4"/>
        <v>#DIV/0!</v>
      </c>
      <c r="AE839" t="e">
        <f t="shared" si="4"/>
        <v>#DIV/0!</v>
      </c>
      <c r="AF839" t="e">
        <f t="shared" si="4"/>
        <v>#DIV/0!</v>
      </c>
      <c r="AG839" t="e">
        <f t="shared" si="4"/>
        <v>#DIV/0!</v>
      </c>
      <c r="AH839" t="e">
        <f t="shared" si="4"/>
        <v>#DIV/0!</v>
      </c>
      <c r="AI839" t="e">
        <f t="shared" si="4"/>
        <v>#DIV/0!</v>
      </c>
      <c r="AJ839" t="e">
        <f t="shared" si="4"/>
        <v>#DIV/0!</v>
      </c>
      <c r="AK839" t="e">
        <f t="shared" si="4"/>
        <v>#DIV/0!</v>
      </c>
      <c r="AL839" t="e">
        <f t="shared" si="4"/>
        <v>#DIV/0!</v>
      </c>
      <c r="AM839" t="e">
        <f t="shared" si="4"/>
        <v>#DIV/0!</v>
      </c>
      <c r="AN839" t="e">
        <f t="shared" si="4"/>
        <v>#DIV/0!</v>
      </c>
      <c r="AO839" t="e">
        <f t="shared" si="4"/>
        <v>#DIV/0!</v>
      </c>
      <c r="AP839" t="e">
        <f t="shared" si="4"/>
        <v>#DIV/0!</v>
      </c>
      <c r="AQ839" t="e">
        <f t="shared" si="4"/>
        <v>#DIV/0!</v>
      </c>
      <c r="AR839" t="e">
        <f t="shared" si="4"/>
        <v>#DIV/0!</v>
      </c>
      <c r="AS839" t="e">
        <f t="shared" si="4"/>
        <v>#DIV/0!</v>
      </c>
      <c r="AT839" t="e">
        <f t="shared" si="4"/>
        <v>#DIV/0!</v>
      </c>
      <c r="AU839" t="e">
        <f t="shared" si="4"/>
        <v>#DIV/0!</v>
      </c>
      <c r="AV839" t="e">
        <f t="shared" si="4"/>
        <v>#DIV/0!</v>
      </c>
      <c r="AW839" t="e">
        <f t="shared" si="4"/>
        <v>#DIV/0!</v>
      </c>
      <c r="AX839" t="e">
        <f t="shared" si="4"/>
        <v>#DIV/0!</v>
      </c>
      <c r="AY839" t="e">
        <f t="shared" si="4"/>
        <v>#DIV/0!</v>
      </c>
      <c r="AZ839" t="e">
        <f t="shared" si="4"/>
        <v>#DIV/0!</v>
      </c>
      <c r="BA839" t="e">
        <f t="shared" si="4"/>
        <v>#DIV/0!</v>
      </c>
      <c r="BB839" t="e">
        <f t="shared" si="4"/>
        <v>#DIV/0!</v>
      </c>
      <c r="BC839" t="e">
        <f t="shared" si="4"/>
        <v>#DIV/0!</v>
      </c>
      <c r="BD839" t="e">
        <f t="shared" si="4"/>
        <v>#DIV/0!</v>
      </c>
      <c r="BE839" t="e">
        <f t="shared" si="4"/>
        <v>#DIV/0!</v>
      </c>
      <c r="BF839" t="e">
        <f t="shared" si="4"/>
        <v>#DIV/0!</v>
      </c>
      <c r="BG839" t="e">
        <f t="shared" si="4"/>
        <v>#DIV/0!</v>
      </c>
      <c r="BH839" t="e">
        <f t="shared" si="4"/>
        <v>#DIV/0!</v>
      </c>
      <c r="BI839" t="e">
        <f t="shared" si="4"/>
        <v>#DIV/0!</v>
      </c>
      <c r="BJ839" t="e">
        <f t="shared" si="4"/>
        <v>#DIV/0!</v>
      </c>
      <c r="BK839" t="e">
        <f t="shared" si="4"/>
        <v>#DIV/0!</v>
      </c>
      <c r="BL839" t="e">
        <f t="shared" si="4"/>
        <v>#DIV/0!</v>
      </c>
      <c r="BM839" t="e">
        <f t="shared" si="4"/>
        <v>#DIV/0!</v>
      </c>
      <c r="BN839" t="e">
        <f t="shared" si="4"/>
        <v>#DIV/0!</v>
      </c>
      <c r="BO839" t="e">
        <f t="shared" si="4"/>
        <v>#DIV/0!</v>
      </c>
      <c r="BP839" t="e">
        <f t="shared" si="4"/>
        <v>#DIV/0!</v>
      </c>
      <c r="BQ839" t="e">
        <f t="shared" si="4"/>
        <v>#DIV/0!</v>
      </c>
      <c r="BR839" t="e">
        <f t="shared" si="4"/>
        <v>#DIV/0!</v>
      </c>
      <c r="BS839" t="e">
        <f t="shared" si="4"/>
        <v>#DIV/0!</v>
      </c>
      <c r="BT839" t="e">
        <f t="shared" si="4"/>
        <v>#DIV/0!</v>
      </c>
    </row>
    <row r="840" ht="12">
      <c r="W840">
        <f>COUNTIF(W1:W835,9)</f>
        <v>0</v>
      </c>
    </row>
    <row r="841" spans="21:72" ht="12">
      <c r="U841" t="s">
        <v>11</v>
      </c>
      <c r="V841">
        <f>COUNTIF(V2:V836,1)</f>
        <v>0</v>
      </c>
      <c r="W841">
        <f>COUNTIF(W2:W836,10)</f>
        <v>0</v>
      </c>
      <c r="X841">
        <f>COUNTIF(X2:X836,6)</f>
        <v>0</v>
      </c>
      <c r="Y841">
        <f>COUNTIF(Y2:Y836,1)</f>
        <v>0</v>
      </c>
      <c r="Z841">
        <f>COUNTIF(Z2:Z836,1)</f>
        <v>0</v>
      </c>
      <c r="AA841">
        <f aca="true" t="shared" si="5" ref="AA841:BT841">COUNTIF(AA2:AA836,1)</f>
        <v>0</v>
      </c>
      <c r="AB841">
        <f t="shared" si="5"/>
        <v>0</v>
      </c>
      <c r="AC841">
        <f t="shared" si="5"/>
        <v>0</v>
      </c>
      <c r="AD841">
        <f t="shared" si="5"/>
        <v>0</v>
      </c>
      <c r="AE841">
        <f t="shared" si="5"/>
        <v>0</v>
      </c>
      <c r="AF841">
        <f t="shared" si="5"/>
        <v>0</v>
      </c>
      <c r="AG841">
        <f t="shared" si="5"/>
        <v>0</v>
      </c>
      <c r="AH841">
        <f t="shared" si="5"/>
        <v>0</v>
      </c>
      <c r="AI841">
        <f t="shared" si="5"/>
        <v>0</v>
      </c>
      <c r="AJ841">
        <f t="shared" si="5"/>
        <v>0</v>
      </c>
      <c r="AK841">
        <f t="shared" si="5"/>
        <v>0</v>
      </c>
      <c r="AL841">
        <f t="shared" si="5"/>
        <v>0</v>
      </c>
      <c r="AM841">
        <f t="shared" si="5"/>
        <v>0</v>
      </c>
      <c r="AN841">
        <f t="shared" si="5"/>
        <v>0</v>
      </c>
      <c r="AO841">
        <f t="shared" si="5"/>
        <v>0</v>
      </c>
      <c r="AP841">
        <f t="shared" si="5"/>
        <v>0</v>
      </c>
      <c r="AQ841">
        <f t="shared" si="5"/>
        <v>0</v>
      </c>
      <c r="AR841">
        <f t="shared" si="5"/>
        <v>0</v>
      </c>
      <c r="AS841">
        <f t="shared" si="5"/>
        <v>0</v>
      </c>
      <c r="AT841">
        <f t="shared" si="5"/>
        <v>0</v>
      </c>
      <c r="AU841">
        <f t="shared" si="5"/>
        <v>0</v>
      </c>
      <c r="AV841">
        <f t="shared" si="5"/>
        <v>0</v>
      </c>
      <c r="AW841">
        <f t="shared" si="5"/>
        <v>0</v>
      </c>
      <c r="AX841">
        <f t="shared" si="5"/>
        <v>0</v>
      </c>
      <c r="AY841">
        <f t="shared" si="5"/>
        <v>0</v>
      </c>
      <c r="AZ841">
        <f t="shared" si="5"/>
        <v>0</v>
      </c>
      <c r="BA841">
        <f t="shared" si="5"/>
        <v>0</v>
      </c>
      <c r="BB841">
        <f t="shared" si="5"/>
        <v>0</v>
      </c>
      <c r="BC841">
        <f t="shared" si="5"/>
        <v>0</v>
      </c>
      <c r="BD841">
        <f t="shared" si="5"/>
        <v>0</v>
      </c>
      <c r="BE841">
        <f t="shared" si="5"/>
        <v>0</v>
      </c>
      <c r="BF841">
        <f t="shared" si="5"/>
        <v>0</v>
      </c>
      <c r="BG841">
        <f t="shared" si="5"/>
        <v>0</v>
      </c>
      <c r="BH841">
        <f t="shared" si="5"/>
        <v>0</v>
      </c>
      <c r="BI841">
        <f t="shared" si="5"/>
        <v>0</v>
      </c>
      <c r="BJ841">
        <f t="shared" si="5"/>
        <v>0</v>
      </c>
      <c r="BK841">
        <f t="shared" si="5"/>
        <v>0</v>
      </c>
      <c r="BL841">
        <f t="shared" si="5"/>
        <v>0</v>
      </c>
      <c r="BM841">
        <f t="shared" si="5"/>
        <v>0</v>
      </c>
      <c r="BN841">
        <f t="shared" si="5"/>
        <v>0</v>
      </c>
      <c r="BO841">
        <f t="shared" si="5"/>
        <v>0</v>
      </c>
      <c r="BP841">
        <f t="shared" si="5"/>
        <v>0</v>
      </c>
      <c r="BQ841">
        <f t="shared" si="5"/>
        <v>0</v>
      </c>
      <c r="BR841">
        <f t="shared" si="5"/>
        <v>0</v>
      </c>
      <c r="BS841">
        <f t="shared" si="5"/>
        <v>0</v>
      </c>
      <c r="BT841">
        <f t="shared" si="5"/>
        <v>0</v>
      </c>
    </row>
    <row r="842" spans="21:72" ht="12">
      <c r="U842" t="s">
        <v>12</v>
      </c>
      <c r="V842">
        <f>COUNTIF(V2:V836,2)</f>
        <v>0</v>
      </c>
      <c r="W842">
        <f>COUNTIF(W2:W836,11)</f>
        <v>0</v>
      </c>
      <c r="X842">
        <f>COUNTIF(X2:X836,7)</f>
        <v>0</v>
      </c>
      <c r="Y842">
        <f>COUNTIF(Y2:Y836,2)</f>
        <v>0</v>
      </c>
      <c r="Z842">
        <f>COUNTIF(Z2:Z836,2)</f>
        <v>0</v>
      </c>
      <c r="AA842">
        <f aca="true" t="shared" si="6" ref="AA842:BT842">COUNTIF(AA2:AA836,2)</f>
        <v>0</v>
      </c>
      <c r="AB842">
        <f t="shared" si="6"/>
        <v>0</v>
      </c>
      <c r="AC842">
        <f t="shared" si="6"/>
        <v>0</v>
      </c>
      <c r="AD842">
        <f t="shared" si="6"/>
        <v>0</v>
      </c>
      <c r="AE842">
        <f t="shared" si="6"/>
        <v>0</v>
      </c>
      <c r="AF842">
        <f t="shared" si="6"/>
        <v>0</v>
      </c>
      <c r="AG842">
        <f t="shared" si="6"/>
        <v>0</v>
      </c>
      <c r="AH842">
        <f t="shared" si="6"/>
        <v>0</v>
      </c>
      <c r="AI842">
        <f t="shared" si="6"/>
        <v>0</v>
      </c>
      <c r="AJ842">
        <f t="shared" si="6"/>
        <v>0</v>
      </c>
      <c r="AK842">
        <f t="shared" si="6"/>
        <v>0</v>
      </c>
      <c r="AL842">
        <f t="shared" si="6"/>
        <v>0</v>
      </c>
      <c r="AM842">
        <f t="shared" si="6"/>
        <v>0</v>
      </c>
      <c r="AN842">
        <f t="shared" si="6"/>
        <v>0</v>
      </c>
      <c r="AO842">
        <f t="shared" si="6"/>
        <v>0</v>
      </c>
      <c r="AP842">
        <f t="shared" si="6"/>
        <v>0</v>
      </c>
      <c r="AQ842">
        <f t="shared" si="6"/>
        <v>0</v>
      </c>
      <c r="AR842">
        <f t="shared" si="6"/>
        <v>0</v>
      </c>
      <c r="AS842">
        <f t="shared" si="6"/>
        <v>0</v>
      </c>
      <c r="AT842">
        <f t="shared" si="6"/>
        <v>0</v>
      </c>
      <c r="AU842">
        <f t="shared" si="6"/>
        <v>0</v>
      </c>
      <c r="AV842">
        <f t="shared" si="6"/>
        <v>0</v>
      </c>
      <c r="AW842">
        <f t="shared" si="6"/>
        <v>0</v>
      </c>
      <c r="AX842">
        <f t="shared" si="6"/>
        <v>0</v>
      </c>
      <c r="AY842">
        <f t="shared" si="6"/>
        <v>0</v>
      </c>
      <c r="AZ842">
        <f t="shared" si="6"/>
        <v>0</v>
      </c>
      <c r="BA842">
        <f t="shared" si="6"/>
        <v>0</v>
      </c>
      <c r="BB842">
        <f t="shared" si="6"/>
        <v>0</v>
      </c>
      <c r="BC842">
        <f t="shared" si="6"/>
        <v>0</v>
      </c>
      <c r="BD842">
        <f t="shared" si="6"/>
        <v>0</v>
      </c>
      <c r="BE842">
        <f t="shared" si="6"/>
        <v>0</v>
      </c>
      <c r="BF842">
        <f t="shared" si="6"/>
        <v>0</v>
      </c>
      <c r="BG842">
        <f t="shared" si="6"/>
        <v>0</v>
      </c>
      <c r="BH842">
        <f t="shared" si="6"/>
        <v>0</v>
      </c>
      <c r="BI842">
        <f t="shared" si="6"/>
        <v>0</v>
      </c>
      <c r="BJ842">
        <f t="shared" si="6"/>
        <v>0</v>
      </c>
      <c r="BK842">
        <f t="shared" si="6"/>
        <v>0</v>
      </c>
      <c r="BL842">
        <f t="shared" si="6"/>
        <v>0</v>
      </c>
      <c r="BM842">
        <f t="shared" si="6"/>
        <v>0</v>
      </c>
      <c r="BN842">
        <f t="shared" si="6"/>
        <v>0</v>
      </c>
      <c r="BO842">
        <f t="shared" si="6"/>
        <v>0</v>
      </c>
      <c r="BP842">
        <f t="shared" si="6"/>
        <v>0</v>
      </c>
      <c r="BQ842">
        <f t="shared" si="6"/>
        <v>0</v>
      </c>
      <c r="BR842">
        <f t="shared" si="6"/>
        <v>0</v>
      </c>
      <c r="BS842">
        <f t="shared" si="6"/>
        <v>0</v>
      </c>
      <c r="BT842">
        <f t="shared" si="6"/>
        <v>0</v>
      </c>
    </row>
    <row r="843" spans="21:72" ht="12">
      <c r="U843" t="s">
        <v>13</v>
      </c>
      <c r="V843">
        <f>COUNTIF(V2:V836,3)</f>
        <v>0</v>
      </c>
      <c r="W843">
        <f>COUNTIF(W2:W836,12)</f>
        <v>0</v>
      </c>
      <c r="X843">
        <f>COUNTIF(X2:X836,8)</f>
        <v>0</v>
      </c>
      <c r="Y843">
        <f>COUNTIF(Y2:Y836,3)</f>
        <v>0</v>
      </c>
      <c r="Z843">
        <f>COUNTIF(Z2:Z836,3)</f>
        <v>0</v>
      </c>
      <c r="AA843">
        <f aca="true" t="shared" si="7" ref="AA843:BT843">COUNTIF(AA2:AA836,3)</f>
        <v>0</v>
      </c>
      <c r="AB843">
        <f t="shared" si="7"/>
        <v>0</v>
      </c>
      <c r="AC843">
        <f t="shared" si="7"/>
        <v>0</v>
      </c>
      <c r="AD843">
        <f t="shared" si="7"/>
        <v>0</v>
      </c>
      <c r="AE843">
        <f t="shared" si="7"/>
        <v>0</v>
      </c>
      <c r="AF843">
        <f t="shared" si="7"/>
        <v>0</v>
      </c>
      <c r="AG843">
        <f t="shared" si="7"/>
        <v>0</v>
      </c>
      <c r="AH843">
        <f t="shared" si="7"/>
        <v>0</v>
      </c>
      <c r="AI843">
        <f t="shared" si="7"/>
        <v>0</v>
      </c>
      <c r="AJ843">
        <f t="shared" si="7"/>
        <v>0</v>
      </c>
      <c r="AK843">
        <f t="shared" si="7"/>
        <v>0</v>
      </c>
      <c r="AL843">
        <f t="shared" si="7"/>
        <v>0</v>
      </c>
      <c r="AM843">
        <f t="shared" si="7"/>
        <v>0</v>
      </c>
      <c r="AN843">
        <f t="shared" si="7"/>
        <v>0</v>
      </c>
      <c r="AO843">
        <f t="shared" si="7"/>
        <v>0</v>
      </c>
      <c r="AP843">
        <f t="shared" si="7"/>
        <v>0</v>
      </c>
      <c r="AQ843">
        <f t="shared" si="7"/>
        <v>0</v>
      </c>
      <c r="AR843">
        <f t="shared" si="7"/>
        <v>0</v>
      </c>
      <c r="AS843">
        <f t="shared" si="7"/>
        <v>0</v>
      </c>
      <c r="AT843">
        <f t="shared" si="7"/>
        <v>0</v>
      </c>
      <c r="AU843">
        <f t="shared" si="7"/>
        <v>0</v>
      </c>
      <c r="AV843">
        <f t="shared" si="7"/>
        <v>0</v>
      </c>
      <c r="AW843">
        <f t="shared" si="7"/>
        <v>0</v>
      </c>
      <c r="AX843">
        <f t="shared" si="7"/>
        <v>0</v>
      </c>
      <c r="AY843">
        <f t="shared" si="7"/>
        <v>0</v>
      </c>
      <c r="AZ843">
        <f t="shared" si="7"/>
        <v>0</v>
      </c>
      <c r="BA843">
        <f t="shared" si="7"/>
        <v>0</v>
      </c>
      <c r="BB843">
        <f t="shared" si="7"/>
        <v>0</v>
      </c>
      <c r="BC843">
        <f t="shared" si="7"/>
        <v>0</v>
      </c>
      <c r="BD843">
        <f t="shared" si="7"/>
        <v>0</v>
      </c>
      <c r="BE843">
        <f t="shared" si="7"/>
        <v>0</v>
      </c>
      <c r="BF843">
        <f t="shared" si="7"/>
        <v>0</v>
      </c>
      <c r="BG843">
        <f t="shared" si="7"/>
        <v>0</v>
      </c>
      <c r="BH843">
        <f t="shared" si="7"/>
        <v>0</v>
      </c>
      <c r="BI843">
        <f t="shared" si="7"/>
        <v>0</v>
      </c>
      <c r="BJ843">
        <f t="shared" si="7"/>
        <v>0</v>
      </c>
      <c r="BK843">
        <f t="shared" si="7"/>
        <v>0</v>
      </c>
      <c r="BL843">
        <f t="shared" si="7"/>
        <v>0</v>
      </c>
      <c r="BM843">
        <f t="shared" si="7"/>
        <v>0</v>
      </c>
      <c r="BN843">
        <f t="shared" si="7"/>
        <v>0</v>
      </c>
      <c r="BO843">
        <f t="shared" si="7"/>
        <v>0</v>
      </c>
      <c r="BP843">
        <f t="shared" si="7"/>
        <v>0</v>
      </c>
      <c r="BQ843">
        <f t="shared" si="7"/>
        <v>0</v>
      </c>
      <c r="BR843">
        <f t="shared" si="7"/>
        <v>0</v>
      </c>
      <c r="BS843">
        <f t="shared" si="7"/>
        <v>0</v>
      </c>
      <c r="BT843">
        <f t="shared" si="7"/>
        <v>0</v>
      </c>
    </row>
    <row r="844" spans="21:72" ht="12">
      <c r="U844" t="s">
        <v>14</v>
      </c>
      <c r="V844">
        <f>COUNTIF(V2:V836,4)</f>
        <v>0</v>
      </c>
      <c r="W844">
        <f>COUNTIF(W2:W836,13)</f>
        <v>0</v>
      </c>
      <c r="X844">
        <f>COUNTIF(X2:X836,9)</f>
        <v>0</v>
      </c>
      <c r="Y844">
        <f>COUNTIF(Y2:Y836,4)</f>
        <v>0</v>
      </c>
      <c r="Z844">
        <f>COUNTIF(Z2:Z836,4)</f>
        <v>0</v>
      </c>
      <c r="AA844">
        <f aca="true" t="shared" si="8" ref="AA844:BT844">COUNTIF(AA2:AA836,4)</f>
        <v>0</v>
      </c>
      <c r="AB844">
        <f t="shared" si="8"/>
        <v>0</v>
      </c>
      <c r="AC844">
        <f t="shared" si="8"/>
        <v>0</v>
      </c>
      <c r="AD844">
        <f t="shared" si="8"/>
        <v>0</v>
      </c>
      <c r="AE844">
        <f t="shared" si="8"/>
        <v>0</v>
      </c>
      <c r="AF844">
        <f t="shared" si="8"/>
        <v>0</v>
      </c>
      <c r="AG844">
        <f t="shared" si="8"/>
        <v>0</v>
      </c>
      <c r="AH844">
        <f t="shared" si="8"/>
        <v>0</v>
      </c>
      <c r="AI844">
        <f t="shared" si="8"/>
        <v>0</v>
      </c>
      <c r="AJ844">
        <f t="shared" si="8"/>
        <v>0</v>
      </c>
      <c r="AK844">
        <f t="shared" si="8"/>
        <v>0</v>
      </c>
      <c r="AL844">
        <f t="shared" si="8"/>
        <v>0</v>
      </c>
      <c r="AM844">
        <f t="shared" si="8"/>
        <v>0</v>
      </c>
      <c r="AN844">
        <f t="shared" si="8"/>
        <v>0</v>
      </c>
      <c r="AO844">
        <f t="shared" si="8"/>
        <v>0</v>
      </c>
      <c r="AP844">
        <f t="shared" si="8"/>
        <v>0</v>
      </c>
      <c r="AQ844">
        <f t="shared" si="8"/>
        <v>0</v>
      </c>
      <c r="AR844">
        <f t="shared" si="8"/>
        <v>0</v>
      </c>
      <c r="AS844">
        <f t="shared" si="8"/>
        <v>0</v>
      </c>
      <c r="AT844">
        <f t="shared" si="8"/>
        <v>0</v>
      </c>
      <c r="AU844">
        <f t="shared" si="8"/>
        <v>0</v>
      </c>
      <c r="AV844">
        <f t="shared" si="8"/>
        <v>0</v>
      </c>
      <c r="AW844">
        <f t="shared" si="8"/>
        <v>0</v>
      </c>
      <c r="AX844">
        <f t="shared" si="8"/>
        <v>0</v>
      </c>
      <c r="AY844">
        <f t="shared" si="8"/>
        <v>0</v>
      </c>
      <c r="AZ844">
        <f t="shared" si="8"/>
        <v>0</v>
      </c>
      <c r="BA844">
        <f t="shared" si="8"/>
        <v>0</v>
      </c>
      <c r="BB844">
        <f t="shared" si="8"/>
        <v>0</v>
      </c>
      <c r="BC844">
        <f t="shared" si="8"/>
        <v>0</v>
      </c>
      <c r="BD844">
        <f t="shared" si="8"/>
        <v>0</v>
      </c>
      <c r="BE844">
        <f t="shared" si="8"/>
        <v>0</v>
      </c>
      <c r="BF844">
        <f t="shared" si="8"/>
        <v>0</v>
      </c>
      <c r="BG844">
        <f t="shared" si="8"/>
        <v>0</v>
      </c>
      <c r="BH844">
        <f t="shared" si="8"/>
        <v>0</v>
      </c>
      <c r="BI844">
        <f t="shared" si="8"/>
        <v>0</v>
      </c>
      <c r="BJ844">
        <f t="shared" si="8"/>
        <v>0</v>
      </c>
      <c r="BK844">
        <f t="shared" si="8"/>
        <v>0</v>
      </c>
      <c r="BL844">
        <f t="shared" si="8"/>
        <v>0</v>
      </c>
      <c r="BM844">
        <f t="shared" si="8"/>
        <v>0</v>
      </c>
      <c r="BN844">
        <f t="shared" si="8"/>
        <v>0</v>
      </c>
      <c r="BO844">
        <f t="shared" si="8"/>
        <v>0</v>
      </c>
      <c r="BP844">
        <f t="shared" si="8"/>
        <v>0</v>
      </c>
      <c r="BQ844">
        <f t="shared" si="8"/>
        <v>0</v>
      </c>
      <c r="BR844">
        <f t="shared" si="8"/>
        <v>0</v>
      </c>
      <c r="BS844">
        <f t="shared" si="8"/>
        <v>0</v>
      </c>
      <c r="BT844">
        <f t="shared" si="8"/>
        <v>0</v>
      </c>
    </row>
    <row r="845" spans="21:72" ht="12">
      <c r="U845" t="s">
        <v>15</v>
      </c>
      <c r="V845">
        <f>COUNTIF(V2:V836,5)</f>
        <v>0</v>
      </c>
      <c r="W845">
        <f>COUNTIF(W2:W836,14)</f>
        <v>0</v>
      </c>
      <c r="X845">
        <f>COUNTIF(X2:X836,10)</f>
        <v>0</v>
      </c>
      <c r="Y845">
        <f>COUNTIF(Y2:Y836,5)</f>
        <v>0</v>
      </c>
      <c r="Z845">
        <f>COUNTIF(Z2:Z836,5)</f>
        <v>0</v>
      </c>
      <c r="AA845">
        <f aca="true" t="shared" si="9" ref="AA845:BT845">COUNTIF(AA2:AA836,5)</f>
        <v>0</v>
      </c>
      <c r="AB845">
        <f t="shared" si="9"/>
        <v>0</v>
      </c>
      <c r="AC845">
        <f t="shared" si="9"/>
        <v>0</v>
      </c>
      <c r="AD845">
        <f t="shared" si="9"/>
        <v>0</v>
      </c>
      <c r="AE845">
        <f t="shared" si="9"/>
        <v>0</v>
      </c>
      <c r="AF845">
        <f t="shared" si="9"/>
        <v>0</v>
      </c>
      <c r="AG845">
        <f t="shared" si="9"/>
        <v>0</v>
      </c>
      <c r="AH845">
        <f t="shared" si="9"/>
        <v>0</v>
      </c>
      <c r="AI845">
        <f t="shared" si="9"/>
        <v>0</v>
      </c>
      <c r="AJ845">
        <f t="shared" si="9"/>
        <v>0</v>
      </c>
      <c r="AK845">
        <f t="shared" si="9"/>
        <v>0</v>
      </c>
      <c r="AL845">
        <f t="shared" si="9"/>
        <v>0</v>
      </c>
      <c r="AM845">
        <f t="shared" si="9"/>
        <v>0</v>
      </c>
      <c r="AN845">
        <f t="shared" si="9"/>
        <v>0</v>
      </c>
      <c r="AO845">
        <f t="shared" si="9"/>
        <v>0</v>
      </c>
      <c r="AP845">
        <f t="shared" si="9"/>
        <v>0</v>
      </c>
      <c r="AQ845">
        <f t="shared" si="9"/>
        <v>0</v>
      </c>
      <c r="AR845">
        <f t="shared" si="9"/>
        <v>0</v>
      </c>
      <c r="AS845">
        <f t="shared" si="9"/>
        <v>0</v>
      </c>
      <c r="AT845">
        <f t="shared" si="9"/>
        <v>0</v>
      </c>
      <c r="AU845">
        <f t="shared" si="9"/>
        <v>0</v>
      </c>
      <c r="AV845">
        <f t="shared" si="9"/>
        <v>0</v>
      </c>
      <c r="AW845">
        <f t="shared" si="9"/>
        <v>0</v>
      </c>
      <c r="AX845">
        <f t="shared" si="9"/>
        <v>0</v>
      </c>
      <c r="AY845">
        <f t="shared" si="9"/>
        <v>0</v>
      </c>
      <c r="AZ845">
        <f t="shared" si="9"/>
        <v>0</v>
      </c>
      <c r="BA845">
        <f t="shared" si="9"/>
        <v>0</v>
      </c>
      <c r="BB845">
        <f t="shared" si="9"/>
        <v>0</v>
      </c>
      <c r="BC845">
        <f t="shared" si="9"/>
        <v>0</v>
      </c>
      <c r="BD845">
        <f t="shared" si="9"/>
        <v>0</v>
      </c>
      <c r="BE845">
        <f t="shared" si="9"/>
        <v>0</v>
      </c>
      <c r="BF845">
        <f t="shared" si="9"/>
        <v>0</v>
      </c>
      <c r="BG845">
        <f t="shared" si="9"/>
        <v>0</v>
      </c>
      <c r="BH845">
        <f t="shared" si="9"/>
        <v>0</v>
      </c>
      <c r="BI845">
        <f t="shared" si="9"/>
        <v>0</v>
      </c>
      <c r="BJ845">
        <f t="shared" si="9"/>
        <v>0</v>
      </c>
      <c r="BK845">
        <f t="shared" si="9"/>
        <v>0</v>
      </c>
      <c r="BL845">
        <f t="shared" si="9"/>
        <v>0</v>
      </c>
      <c r="BM845">
        <f t="shared" si="9"/>
        <v>0</v>
      </c>
      <c r="BN845">
        <f t="shared" si="9"/>
        <v>0</v>
      </c>
      <c r="BO845">
        <f t="shared" si="9"/>
        <v>0</v>
      </c>
      <c r="BP845">
        <f t="shared" si="9"/>
        <v>0</v>
      </c>
      <c r="BQ845">
        <f t="shared" si="9"/>
        <v>0</v>
      </c>
      <c r="BR845">
        <f t="shared" si="9"/>
        <v>0</v>
      </c>
      <c r="BS845">
        <f t="shared" si="9"/>
        <v>0</v>
      </c>
      <c r="BT845">
        <f t="shared" si="9"/>
        <v>0</v>
      </c>
    </row>
    <row r="846" spans="21:25" ht="12">
      <c r="U846" t="s">
        <v>28</v>
      </c>
      <c r="W846">
        <f>COUNTIF(W2:W836,15)</f>
        <v>0</v>
      </c>
      <c r="X846">
        <f>COUNTIF(X2:X836,11)</f>
        <v>0</v>
      </c>
      <c r="Y846">
        <f>COUNTIF(Y2:Y836,6)</f>
        <v>0</v>
      </c>
    </row>
    <row r="847" spans="21:72" ht="12">
      <c r="U847" t="s">
        <v>0</v>
      </c>
      <c r="W847">
        <f>COUNTIF(W2:W836,16)</f>
        <v>0</v>
      </c>
      <c r="X847">
        <f>COUNTIF(X2:X836,12)</f>
        <v>0</v>
      </c>
      <c r="Y847">
        <f>COUNTIF(Y2:Y836,7)</f>
        <v>0</v>
      </c>
      <c r="AA847">
        <f aca="true" t="shared" si="10" ref="AA847:BT847">COUNT(AA2:AA836)</f>
        <v>0</v>
      </c>
      <c r="AB847">
        <f t="shared" si="10"/>
        <v>0</v>
      </c>
      <c r="AC847">
        <f t="shared" si="10"/>
        <v>0</v>
      </c>
      <c r="AD847">
        <f t="shared" si="10"/>
        <v>0</v>
      </c>
      <c r="AE847">
        <f t="shared" si="10"/>
        <v>0</v>
      </c>
      <c r="AF847">
        <f t="shared" si="10"/>
        <v>0</v>
      </c>
      <c r="AG847">
        <f t="shared" si="10"/>
        <v>0</v>
      </c>
      <c r="AH847">
        <f t="shared" si="10"/>
        <v>0</v>
      </c>
      <c r="AI847">
        <f t="shared" si="10"/>
        <v>0</v>
      </c>
      <c r="AJ847">
        <f t="shared" si="10"/>
        <v>0</v>
      </c>
      <c r="AK847">
        <f t="shared" si="10"/>
        <v>0</v>
      </c>
      <c r="AL847">
        <f t="shared" si="10"/>
        <v>0</v>
      </c>
      <c r="AM847">
        <f t="shared" si="10"/>
        <v>0</v>
      </c>
      <c r="AN847">
        <f t="shared" si="10"/>
        <v>0</v>
      </c>
      <c r="AO847">
        <f t="shared" si="10"/>
        <v>0</v>
      </c>
      <c r="AP847">
        <f t="shared" si="10"/>
        <v>0</v>
      </c>
      <c r="AQ847">
        <f t="shared" si="10"/>
        <v>0</v>
      </c>
      <c r="AR847">
        <f t="shared" si="10"/>
        <v>0</v>
      </c>
      <c r="AS847">
        <f t="shared" si="10"/>
        <v>0</v>
      </c>
      <c r="AT847">
        <f t="shared" si="10"/>
        <v>0</v>
      </c>
      <c r="AU847">
        <f t="shared" si="10"/>
        <v>0</v>
      </c>
      <c r="AV847">
        <f t="shared" si="10"/>
        <v>0</v>
      </c>
      <c r="AW847">
        <f t="shared" si="10"/>
        <v>0</v>
      </c>
      <c r="AX847">
        <f t="shared" si="10"/>
        <v>0</v>
      </c>
      <c r="AY847">
        <f t="shared" si="10"/>
        <v>0</v>
      </c>
      <c r="AZ847">
        <f t="shared" si="10"/>
        <v>0</v>
      </c>
      <c r="BA847">
        <f t="shared" si="10"/>
        <v>0</v>
      </c>
      <c r="BB847">
        <f t="shared" si="10"/>
        <v>0</v>
      </c>
      <c r="BC847">
        <f t="shared" si="10"/>
        <v>0</v>
      </c>
      <c r="BD847">
        <f t="shared" si="10"/>
        <v>0</v>
      </c>
      <c r="BE847">
        <f t="shared" si="10"/>
        <v>0</v>
      </c>
      <c r="BF847">
        <f t="shared" si="10"/>
        <v>0</v>
      </c>
      <c r="BG847">
        <f t="shared" si="10"/>
        <v>0</v>
      </c>
      <c r="BH847">
        <f t="shared" si="10"/>
        <v>0</v>
      </c>
      <c r="BI847">
        <f t="shared" si="10"/>
        <v>0</v>
      </c>
      <c r="BJ847">
        <f t="shared" si="10"/>
        <v>0</v>
      </c>
      <c r="BK847">
        <f t="shared" si="10"/>
        <v>0</v>
      </c>
      <c r="BL847">
        <f t="shared" si="10"/>
        <v>0</v>
      </c>
      <c r="BM847">
        <f t="shared" si="10"/>
        <v>0</v>
      </c>
      <c r="BN847">
        <f t="shared" si="10"/>
        <v>0</v>
      </c>
      <c r="BO847">
        <f t="shared" si="10"/>
        <v>0</v>
      </c>
      <c r="BP847">
        <f t="shared" si="10"/>
        <v>0</v>
      </c>
      <c r="BQ847">
        <f t="shared" si="10"/>
        <v>0</v>
      </c>
      <c r="BR847">
        <f t="shared" si="10"/>
        <v>0</v>
      </c>
      <c r="BS847">
        <f t="shared" si="10"/>
        <v>0</v>
      </c>
      <c r="BT847">
        <f t="shared" si="10"/>
        <v>0</v>
      </c>
    </row>
    <row r="848" spans="21:72" ht="12">
      <c r="U848" t="s">
        <v>67</v>
      </c>
      <c r="W848">
        <f>COUNTIF(W2:W836,17)</f>
        <v>0</v>
      </c>
      <c r="AA848" s="5">
        <v>7</v>
      </c>
      <c r="AB848" s="5">
        <v>1</v>
      </c>
      <c r="AC848" s="5">
        <v>2</v>
      </c>
      <c r="AD848" s="5">
        <v>3</v>
      </c>
      <c r="AE848" s="5">
        <v>4</v>
      </c>
      <c r="AF848" s="5">
        <v>5</v>
      </c>
      <c r="AG848" s="5">
        <v>6</v>
      </c>
      <c r="AH848" s="5">
        <v>7</v>
      </c>
      <c r="AI848" s="5">
        <v>8</v>
      </c>
      <c r="AJ848" s="5">
        <v>9</v>
      </c>
      <c r="AK848" s="5">
        <v>10</v>
      </c>
      <c r="AL848" s="5">
        <v>11</v>
      </c>
      <c r="AM848" s="5">
        <v>12</v>
      </c>
      <c r="AN848" s="5">
        <v>13</v>
      </c>
      <c r="AO848" s="5">
        <v>14</v>
      </c>
      <c r="AP848" s="5">
        <v>15</v>
      </c>
      <c r="AQ848" s="5">
        <v>16</v>
      </c>
      <c r="AR848" s="5">
        <v>17</v>
      </c>
      <c r="AS848" s="5">
        <v>18</v>
      </c>
      <c r="AT848" s="5">
        <v>19</v>
      </c>
      <c r="AU848" s="5">
        <v>20</v>
      </c>
      <c r="AV848" s="5">
        <v>21</v>
      </c>
      <c r="AW848" s="5">
        <v>22</v>
      </c>
      <c r="AX848" s="5">
        <v>23</v>
      </c>
      <c r="AY848" s="5">
        <v>24</v>
      </c>
      <c r="AZ848" s="5">
        <v>25</v>
      </c>
      <c r="BA848" s="5">
        <v>26</v>
      </c>
      <c r="BB848" s="5">
        <v>27</v>
      </c>
      <c r="BC848" s="5">
        <v>28</v>
      </c>
      <c r="BD848" s="5">
        <v>29</v>
      </c>
      <c r="BE848" s="5">
        <v>30</v>
      </c>
      <c r="BF848" s="5">
        <v>31</v>
      </c>
      <c r="BG848" s="5">
        <v>32</v>
      </c>
      <c r="BH848" s="5">
        <v>33</v>
      </c>
      <c r="BI848" s="5">
        <v>34</v>
      </c>
      <c r="BJ848" s="5">
        <v>35</v>
      </c>
      <c r="BK848" s="5">
        <v>36</v>
      </c>
      <c r="BL848" s="5">
        <v>37</v>
      </c>
      <c r="BM848" s="5">
        <v>38</v>
      </c>
      <c r="BN848" s="5">
        <v>39</v>
      </c>
      <c r="BO848" s="5">
        <v>40</v>
      </c>
      <c r="BP848" s="5">
        <v>41</v>
      </c>
      <c r="BQ848" s="5">
        <v>42</v>
      </c>
      <c r="BR848" s="5">
        <v>43</v>
      </c>
      <c r="BS848" s="5">
        <v>44</v>
      </c>
      <c r="BT848" s="5">
        <v>45</v>
      </c>
    </row>
    <row r="849" spans="23:24" ht="12">
      <c r="W849">
        <f>COUNTIF(W2:W836,18)</f>
        <v>0</v>
      </c>
      <c r="X849" s="5"/>
    </row>
    <row r="850" ht="12">
      <c r="W850">
        <f>COUNTIF(W2:W836,19)</f>
        <v>0</v>
      </c>
    </row>
    <row r="852" spans="21:26" ht="12">
      <c r="U852" t="s">
        <v>0</v>
      </c>
      <c r="V852">
        <f>COUNT(V2:V836)</f>
        <v>0</v>
      </c>
      <c r="W852">
        <f>COUNT(W2:W836)</f>
        <v>0</v>
      </c>
      <c r="X852">
        <f>COUNT(X2:X836)</f>
        <v>0</v>
      </c>
      <c r="Y852">
        <f>COUNT(Y2:Y836)</f>
        <v>0</v>
      </c>
      <c r="Z852">
        <f>COUNT(Z2:Z836)</f>
        <v>0</v>
      </c>
    </row>
    <row r="853" spans="22:26" ht="12">
      <c r="V853" s="9" t="s">
        <v>62</v>
      </c>
      <c r="W853" s="9" t="s">
        <v>63</v>
      </c>
      <c r="X853" s="9" t="s">
        <v>64</v>
      </c>
      <c r="Y853" s="9" t="s">
        <v>66</v>
      </c>
      <c r="Z853" s="9" t="s">
        <v>65</v>
      </c>
    </row>
    <row r="859" spans="23:25" ht="12">
      <c r="W859" s="5"/>
      <c r="X859" s="5"/>
      <c r="Y859" s="5"/>
    </row>
  </sheetData>
  <printOptions/>
  <pageMargins left="0.75" right="0.75" top="1" bottom="1" header="0.5" footer="0.5"/>
  <pageSetup orientation="portrait" r:id="rId2"/>
  <headerFooter alignWithMargins="0">
    <oddHeader>&amp;L&amp;"Geneva,Bold"&amp;13Secondary Student
SRS Survey&amp;R&amp;D
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secd</cp:lastModifiedBy>
  <cp:lastPrinted>2002-01-09T04:41:43Z</cp:lastPrinted>
  <dcterms:created xsi:type="dcterms:W3CDTF">2000-04-21T20:33:13Z</dcterms:created>
  <dcterms:modified xsi:type="dcterms:W3CDTF">2002-01-10T19:59:15Z</dcterms:modified>
  <cp:category/>
  <cp:version/>
  <cp:contentType/>
  <cp:contentStatus/>
</cp:coreProperties>
</file>